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65521" windowWidth="9915" windowHeight="8835" activeTab="1"/>
  </bookViews>
  <sheets>
    <sheet name="Inscription" sheetId="1" r:id="rId1"/>
    <sheet name="CLASSEMENT" sheetId="2" r:id="rId2"/>
  </sheets>
  <definedNames>
    <definedName name="_xlfn.BAHTTEXT" hidden="1">#NAME?</definedName>
    <definedName name="CLEAR">'CLASSEMENT'!#REF!</definedName>
    <definedName name="PE">'CLASSEMENT'!#REF!</definedName>
    <definedName name="PE2">'CLASSEMENT'!#REF!</definedName>
    <definedName name="PE3">'CLASSEMENT'!#REF!</definedName>
    <definedName name="PERES">'CLASSEMENT'!#REF!</definedName>
    <definedName name="RES">#REF!</definedName>
    <definedName name="TPE">'CLASSEMENT'!#REF!</definedName>
    <definedName name="_xlnm.Print_Area" localSheetId="1">'CLASSEMENT'!$A$1:$G$30</definedName>
    <definedName name="_xlnm.Print_Area" localSheetId="0">'Inscription'!$A$1:$G$130</definedName>
  </definedNames>
  <calcPr fullCalcOnLoad="1"/>
</workbook>
</file>

<file path=xl/sharedStrings.xml><?xml version="1.0" encoding="utf-8"?>
<sst xmlns="http://schemas.openxmlformats.org/spreadsheetml/2006/main" count="242" uniqueCount="170">
  <si>
    <t>Place</t>
  </si>
  <si>
    <t>ASSOCIATION</t>
  </si>
  <si>
    <t>ENGAGES :</t>
  </si>
  <si>
    <t>PARTANTS :</t>
  </si>
  <si>
    <t>N° licence</t>
  </si>
  <si>
    <t>DOSSARD</t>
  </si>
  <si>
    <t>VILLE :</t>
  </si>
  <si>
    <t>PRIX :</t>
  </si>
  <si>
    <t>ORGANISATEUR :</t>
  </si>
  <si>
    <t>DATE :</t>
  </si>
  <si>
    <t>CATEGORIES :</t>
  </si>
  <si>
    <t>N° LICENCE</t>
  </si>
  <si>
    <t>CATEGORIE</t>
  </si>
  <si>
    <t>KMS</t>
  </si>
  <si>
    <t>DISTANCE TOTALE</t>
  </si>
  <si>
    <t>A PARCOURIR</t>
  </si>
  <si>
    <t xml:space="preserve">CIRCUIT DE </t>
  </si>
  <si>
    <t>FOIS</t>
  </si>
  <si>
    <t>NOM et PRENOM</t>
  </si>
  <si>
    <t>CAT.</t>
  </si>
  <si>
    <t>Doss</t>
  </si>
  <si>
    <t>PRES.</t>
  </si>
  <si>
    <t>NON</t>
  </si>
  <si>
    <t>CLASSE</t>
  </si>
  <si>
    <t>DEPT</t>
  </si>
  <si>
    <t>CHALLENGE</t>
  </si>
  <si>
    <t>EC MAYENNAISE</t>
  </si>
  <si>
    <t>LAVAL CYCLISME 53</t>
  </si>
  <si>
    <t>SEBASTIEN</t>
  </si>
  <si>
    <t>CYCLO CLUB ERNEEN</t>
  </si>
  <si>
    <t>KEVIN</t>
  </si>
  <si>
    <t>CC LANDIVYSIEN</t>
  </si>
  <si>
    <t>VCS LOUVIGNEEN</t>
  </si>
  <si>
    <t>Daniel</t>
  </si>
  <si>
    <t>COC FOUGERAIS</t>
  </si>
  <si>
    <t>D3</t>
  </si>
  <si>
    <t>STEPHANE</t>
  </si>
  <si>
    <t>PHILIPPE</t>
  </si>
  <si>
    <t>CHRISTOPHE</t>
  </si>
  <si>
    <t>EMMANUEL</t>
  </si>
  <si>
    <t>FLERS CYCLISME 61</t>
  </si>
  <si>
    <t>PRIOUL</t>
  </si>
  <si>
    <t>Stéphane</t>
  </si>
  <si>
    <t>VC FERTE MACE</t>
  </si>
  <si>
    <t>BRUNEAU</t>
  </si>
  <si>
    <t>UV RAI AUBE</t>
  </si>
  <si>
    <t>Pascal</t>
  </si>
  <si>
    <t>HERVE</t>
  </si>
  <si>
    <t>VC SAINT JAMES</t>
  </si>
  <si>
    <t>RENAULT</t>
  </si>
  <si>
    <t>manque plaque</t>
  </si>
  <si>
    <t xml:space="preserve"> D3, D4</t>
  </si>
  <si>
    <t>UNION CYCLISTE SUD 53</t>
  </si>
  <si>
    <t>DAVID</t>
  </si>
  <si>
    <t>GAUFFIER</t>
  </si>
  <si>
    <t>0353271027</t>
  </si>
  <si>
    <t>D4</t>
  </si>
  <si>
    <t>TURPIN</t>
  </si>
  <si>
    <t>ANDRE</t>
  </si>
  <si>
    <t>0353127109</t>
  </si>
  <si>
    <t>BAZILLON</t>
  </si>
  <si>
    <t>0635256070</t>
  </si>
  <si>
    <t>GARNIER</t>
  </si>
  <si>
    <t>TRIDON</t>
  </si>
  <si>
    <t>0353130384</t>
  </si>
  <si>
    <t>ALAIN</t>
  </si>
  <si>
    <t>0353130056</t>
  </si>
  <si>
    <t>PELLOUAILLES AC</t>
  </si>
  <si>
    <t>PASCAL</t>
  </si>
  <si>
    <t>AURELIEN</t>
  </si>
  <si>
    <t>UC DU MORTAINAIS</t>
  </si>
  <si>
    <t>LEDOUX</t>
  </si>
  <si>
    <t>UC ENTRAMMES PARNE FORCE</t>
  </si>
  <si>
    <t>0353210021</t>
  </si>
  <si>
    <t>LERICHE</t>
  </si>
  <si>
    <t>GAEL</t>
  </si>
  <si>
    <t>0353210002</t>
  </si>
  <si>
    <t>US CHATEAUGIRON</t>
  </si>
  <si>
    <t>TIGEOT</t>
  </si>
  <si>
    <t>0635101066</t>
  </si>
  <si>
    <t>VC CHATEAU GONTIER</t>
  </si>
  <si>
    <t>TESSIER</t>
  </si>
  <si>
    <t>Cyrille</t>
  </si>
  <si>
    <t>1761075058</t>
  </si>
  <si>
    <t>VELO CLUB LIONNAIS</t>
  </si>
  <si>
    <t>JEAN YVES</t>
  </si>
  <si>
    <t>FABRICE</t>
  </si>
  <si>
    <t>ENTRAMMES</t>
  </si>
  <si>
    <t>TEMPLIER</t>
  </si>
  <si>
    <t>0349014075</t>
  </si>
  <si>
    <t>TEXIER</t>
  </si>
  <si>
    <t>0349077106</t>
  </si>
  <si>
    <t>ES SEGRE HAUT ANJOU</t>
  </si>
  <si>
    <t>DESMATS</t>
  </si>
  <si>
    <t>0349087047</t>
  </si>
  <si>
    <t>HEULOT</t>
  </si>
  <si>
    <t>0353126057</t>
  </si>
  <si>
    <t>BICHET</t>
  </si>
  <si>
    <t>0353130248</t>
  </si>
  <si>
    <t>SERGENT</t>
  </si>
  <si>
    <t>JEAN NOEL</t>
  </si>
  <si>
    <t>0353136002</t>
  </si>
  <si>
    <t>UCEPF</t>
  </si>
  <si>
    <t>BELLAY</t>
  </si>
  <si>
    <t>0353271145</t>
  </si>
  <si>
    <t>LEON</t>
  </si>
  <si>
    <t>CHRISTIAN</t>
  </si>
  <si>
    <t>0635104019</t>
  </si>
  <si>
    <t>0635256198</t>
  </si>
  <si>
    <t>LORANDEL</t>
  </si>
  <si>
    <t>1750169036</t>
  </si>
  <si>
    <t>TENCE</t>
  </si>
  <si>
    <t>Samuel</t>
  </si>
  <si>
    <t>1750516156</t>
  </si>
  <si>
    <t>BUCAILLE</t>
  </si>
  <si>
    <t>Gilles</t>
  </si>
  <si>
    <t>1761121034</t>
  </si>
  <si>
    <t>BASSIERE</t>
  </si>
  <si>
    <t>0353210069</t>
  </si>
  <si>
    <t>0353275032</t>
  </si>
  <si>
    <t>BIGOT</t>
  </si>
  <si>
    <t>Philippe</t>
  </si>
  <si>
    <t>0635101158</t>
  </si>
  <si>
    <t>GILLES</t>
  </si>
  <si>
    <t>0635101109</t>
  </si>
  <si>
    <t>ROCHELLE</t>
  </si>
  <si>
    <t>1750169218</t>
  </si>
  <si>
    <t>SERRAND</t>
  </si>
  <si>
    <t>1750169032</t>
  </si>
  <si>
    <t>Jean Paul</t>
  </si>
  <si>
    <t>1761357221</t>
  </si>
  <si>
    <t>BIDAULT</t>
  </si>
  <si>
    <t>CAILLEBOTTE</t>
  </si>
  <si>
    <t>FREEMAN</t>
  </si>
  <si>
    <t>BELLIER</t>
  </si>
  <si>
    <t>FOUGERAY</t>
  </si>
  <si>
    <t>TIERCELIN</t>
  </si>
  <si>
    <t>LEBOURDAIS</t>
  </si>
  <si>
    <t>HAMEAU</t>
  </si>
  <si>
    <t>PAUL</t>
  </si>
  <si>
    <t>BENOIT</t>
  </si>
  <si>
    <t>JEAN-CLAUDE</t>
  </si>
  <si>
    <t>SPIRIT BIKES RACING TEAM</t>
  </si>
  <si>
    <t>ESB CYCLO VTTV BONCHAMP</t>
  </si>
  <si>
    <t>RC AHUILLE</t>
  </si>
  <si>
    <t>VC CHATEAUNEUF/SARTHE</t>
  </si>
  <si>
    <t>GBR19570389</t>
  </si>
  <si>
    <t>TRAVERT</t>
  </si>
  <si>
    <t>LETESSIER</t>
  </si>
  <si>
    <t>GUEDON</t>
  </si>
  <si>
    <t>BRUNO</t>
  </si>
  <si>
    <t>JEAN-LOUIS</t>
  </si>
  <si>
    <t>US ST HERBLAIN</t>
  </si>
  <si>
    <t>VELO SAINT GEORGES AVENTURE</t>
  </si>
  <si>
    <t>0344001160</t>
  </si>
  <si>
    <t>0353800017</t>
  </si>
  <si>
    <t>0353562049</t>
  </si>
  <si>
    <t>0353210040</t>
  </si>
  <si>
    <t>0353136108</t>
  </si>
  <si>
    <t>0353275342</t>
  </si>
  <si>
    <t>0353279070</t>
  </si>
  <si>
    <t>0353280007</t>
  </si>
  <si>
    <t>0349282069</t>
  </si>
  <si>
    <t>0635104094</t>
  </si>
  <si>
    <t>LOISON</t>
  </si>
  <si>
    <t>IVAN</t>
  </si>
  <si>
    <t>0353280002</t>
  </si>
  <si>
    <t>CHAUVEAU</t>
  </si>
  <si>
    <t>THIERRY</t>
  </si>
  <si>
    <t>0353210033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</si>
</sst>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1\2&quot; &quot;##&quot; &quot;###&quot; &quot;###"/>
    <numFmt numFmtId="173" formatCode="d\ mmmm\ yyyy"/>
    <numFmt numFmtId="174" formatCode="0.0"/>
    <numFmt numFmtId="175" formatCode="#,##0.0"/>
    <numFmt numFmtId="176" formatCode="##&quot; &quot;##&quot; &quot;###&quot; &quot;###"/>
    <numFmt numFmtId="177" formatCode="000"/>
    <numFmt numFmtId="178" formatCode="##&quot; &quot;###"/>
    <numFmt numFmtId="179" formatCode="hh\.mm"/>
    <numFmt numFmtId="180" formatCode="[h]\.mm\.ss"/>
    <numFmt numFmtId="181" formatCode="[h]:mm:ss;@"/>
    <numFmt numFmtId="182" formatCode="h:mm:ss;@"/>
    <numFmt numFmtId="183" formatCode="0.000"/>
    <numFmt numFmtId="184" formatCode="hh\.mm\.ss"/>
    <numFmt numFmtId="185" formatCode="[$-40C]dddd\ d\ mmmm\ yyyy"/>
    <numFmt numFmtId="186" formatCode="[$-40C]d\-mmm\-yy;@"/>
    <numFmt numFmtId="187" formatCode="[&gt;=3000000000000]#&quot; &quot;##&quot; &quot;##&quot; &quot;##&quot; &quot;###&quot; &quot;###&quot; | &quot;##;#&quot; &quot;##&quot; &quot;##&quot; &quot;##&quot; &quot;###&quot; &quot;###"/>
    <numFmt numFmtId="188" formatCode="d/m/yy;@"/>
    <numFmt numFmtId="189" formatCode="0000000000"/>
    <numFmt numFmtId="190" formatCode="0#\.##\.###\.###"/>
    <numFmt numFmtId="191" formatCode="hh"/>
    <numFmt numFmtId="192" formatCode="[mm]"/>
    <numFmt numFmtId="193" formatCode="[ss]"/>
    <numFmt numFmtId="194" formatCode="&quot;Vrai&quot;;&quot;Vrai&quot;;&quot;Faux&quot;"/>
    <numFmt numFmtId="195" formatCode="&quot;Actif&quot;;&quot;Actif&quot;;&quot;Inactif&quot;"/>
    <numFmt numFmtId="196" formatCode="##\.##\.###\.###"/>
    <numFmt numFmtId="197" formatCode="[$-F800]dddd\,\ mmmm\ dd\,\ yyyy"/>
    <numFmt numFmtId="198" formatCode="yyyy"/>
    <numFmt numFmtId="199" formatCode="hh\.&quot;H&quot;mm\.&quot;MN&quot;ss"/>
    <numFmt numFmtId="200" formatCode="hh&quot;h&quot;mm&quot;mn&quot;ss"/>
    <numFmt numFmtId="201" formatCode="[$-40C]d\ mmmm\ yyyy;@"/>
    <numFmt numFmtId="202" formatCode="0,&quot;*&quot;"/>
    <numFmt numFmtId="203" formatCode="#,##0.00\ &quot;€&quot;"/>
    <numFmt numFmtId="204" formatCode="[$-40C]dd\-mmm\-yy;@"/>
    <numFmt numFmtId="205" formatCode="0.00,&quot;kms&quot;"/>
    <numFmt numFmtId="206" formatCode="0,&quot;kms&quot;"/>
    <numFmt numFmtId="207" formatCode="[$-F400]h:mm:ss\ AM/PM"/>
    <numFmt numFmtId="208" formatCode="&quot;à&quot;\ mm&quot;mn&quot;ss"/>
    <numFmt numFmtId="209" formatCode="&quot;à&quot;\ ss&quot;mn&quot;.00"/>
    <numFmt numFmtId="210" formatCode="&quot;à&quot;\ ss&quot; s&quot;.00"/>
    <numFmt numFmtId="211" formatCode="&quot;à&quot;\ mm&quot;mn&quot;ss&quot; s&quot;"/>
    <numFmt numFmtId="212" formatCode="h\.mm\.ss"/>
    <numFmt numFmtId="213" formatCode="#,##0.00_ ;[Red]\-#,##0.00\ "/>
    <numFmt numFmtId="214" formatCode="0#&quot; &quot;##&quot; &quot;###&quot; &quot;###"/>
    <numFmt numFmtId="215" formatCode="[$€-2]\ #,##0.00_);[Red]\([$€-2]\ #,##0.00\)"/>
    <numFmt numFmtId="216" formatCode="General_)"/>
    <numFmt numFmtId="217" formatCode="0_)"/>
    <numFmt numFmtId="218" formatCode="#,##0.0\ _€"/>
    <numFmt numFmtId="219" formatCode="0.0_)"/>
    <numFmt numFmtId="220" formatCode="dd/mm/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Book Antiqua"/>
      <family val="1"/>
    </font>
    <font>
      <b/>
      <sz val="7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sz val="8"/>
      <name val="Book Antiqua"/>
      <family val="1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8"/>
      <color indexed="56"/>
      <name val="Book Antiqua"/>
      <family val="1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6" fillId="0" borderId="2" applyNumberFormat="0" applyFill="0" applyAlignment="0" applyProtection="0"/>
    <xf numFmtId="0" fontId="0" fillId="4" borderId="3" applyNumberFormat="0" applyFont="0" applyAlignment="0" applyProtection="0"/>
    <xf numFmtId="0" fontId="18" fillId="7" borderId="1" applyNumberFormat="0" applyAlignment="0" applyProtection="0"/>
    <xf numFmtId="0" fontId="19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15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18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0" fontId="0" fillId="18" borderId="10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 locked="0"/>
    </xf>
    <xf numFmtId="0" fontId="34" fillId="0" borderId="10" xfId="0" applyFont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0" fillId="0" borderId="1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14" fontId="4" fillId="0" borderId="14" xfId="0" applyNumberFormat="1" applyFont="1" applyBorder="1" applyAlignment="1" applyProtection="1">
      <alignment/>
      <protection locked="0"/>
    </xf>
    <xf numFmtId="173" fontId="4" fillId="0" borderId="10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 quotePrefix="1">
      <alignment/>
    </xf>
    <xf numFmtId="0" fontId="30" fillId="0" borderId="14" xfId="0" applyFont="1" applyBorder="1" applyAlignment="1" applyProtection="1">
      <alignment vertical="center"/>
      <protection/>
    </xf>
    <xf numFmtId="0" fontId="30" fillId="0" borderId="16" xfId="0" applyFont="1" applyBorder="1" applyAlignment="1" applyProtection="1">
      <alignment vertical="center"/>
      <protection/>
    </xf>
    <xf numFmtId="0" fontId="30" fillId="0" borderId="10" xfId="0" applyFont="1" applyBorder="1" applyAlignment="1" applyProtection="1">
      <alignment horizontal="left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2" fillId="19" borderId="14" xfId="0" applyNumberFormat="1" applyFont="1" applyFill="1" applyBorder="1" applyAlignment="1" applyProtection="1">
      <alignment horizontal="center"/>
      <protection locked="0"/>
    </xf>
    <xf numFmtId="0" fontId="32" fillId="0" borderId="14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49" fontId="0" fillId="0" borderId="10" xfId="0" applyNumberFormat="1" applyBorder="1" applyAlignment="1" quotePrefix="1">
      <alignment/>
    </xf>
    <xf numFmtId="0" fontId="33" fillId="0" borderId="0" xfId="0" applyFont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49" fontId="31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center"/>
      <protection/>
    </xf>
    <xf numFmtId="0" fontId="35" fillId="0" borderId="22" xfId="0" applyFont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right" indent="1"/>
      <protection locked="0"/>
    </xf>
    <xf numFmtId="0" fontId="1" fillId="0" borderId="0" xfId="0" applyFont="1" applyBorder="1" applyAlignment="1" applyProtection="1">
      <alignment horizontal="right" indent="1"/>
      <protection locked="0"/>
    </xf>
    <xf numFmtId="0" fontId="1" fillId="0" borderId="21" xfId="0" applyFont="1" applyBorder="1" applyAlignment="1" applyProtection="1">
      <alignment horizontal="right" indent="1"/>
      <protection locked="0"/>
    </xf>
    <xf numFmtId="0" fontId="1" fillId="0" borderId="21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152400</xdr:rowOff>
    </xdr:from>
    <xdr:to>
      <xdr:col>7</xdr:col>
      <xdr:colOff>0</xdr:colOff>
      <xdr:row>3</xdr:row>
      <xdr:rowOff>66675</xdr:rowOff>
    </xdr:to>
    <xdr:sp macro="[0]!Inscription_Rectangle3_QuandClic">
      <xdr:nvSpPr>
        <xdr:cNvPr id="1" name="Rectangle 3"/>
        <xdr:cNvSpPr>
          <a:spLocks/>
        </xdr:cNvSpPr>
      </xdr:nvSpPr>
      <xdr:spPr>
        <a:xfrm>
          <a:off x="7181850" y="6477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</sheetPr>
  <dimension ref="A1:J201"/>
  <sheetViews>
    <sheetView showGridLines="0" showZeros="0" zoomScale="75" zoomScaleNormal="75" zoomScalePageLayoutView="0" workbookViewId="0" topLeftCell="A47">
      <selection activeCell="H56" sqref="H56"/>
    </sheetView>
  </sheetViews>
  <sheetFormatPr defaultColWidth="11.421875" defaultRowHeight="12.75"/>
  <cols>
    <col min="1" max="2" width="7.7109375" style="12" customWidth="1"/>
    <col min="3" max="3" width="18.421875" style="12" customWidth="1"/>
    <col min="4" max="4" width="15.7109375" style="12" customWidth="1"/>
    <col min="5" max="5" width="28.7109375" style="12" customWidth="1"/>
    <col min="6" max="6" width="13.7109375" style="12" customWidth="1"/>
    <col min="7" max="7" width="15.7109375" style="58" customWidth="1"/>
    <col min="8" max="16384" width="11.421875" style="12" customWidth="1"/>
  </cols>
  <sheetData>
    <row r="1" spans="1:7" ht="19.5" customHeight="1">
      <c r="A1" s="22" t="s">
        <v>7</v>
      </c>
      <c r="B1" s="23"/>
      <c r="C1" s="24"/>
      <c r="D1" s="22" t="s">
        <v>87</v>
      </c>
      <c r="E1" s="23"/>
      <c r="F1" s="23"/>
      <c r="G1" s="59"/>
    </row>
    <row r="2" spans="1:7" ht="19.5" customHeight="1">
      <c r="A2" s="22" t="s">
        <v>6</v>
      </c>
      <c r="B2" s="23"/>
      <c r="C2" s="24"/>
      <c r="D2" s="22" t="s">
        <v>87</v>
      </c>
      <c r="E2" s="24"/>
      <c r="F2" s="25" t="s">
        <v>24</v>
      </c>
      <c r="G2" s="60">
        <v>53</v>
      </c>
    </row>
    <row r="3" spans="1:7" ht="19.5" customHeight="1">
      <c r="A3" s="22" t="s">
        <v>8</v>
      </c>
      <c r="B3" s="23"/>
      <c r="C3" s="24"/>
      <c r="D3" s="26" t="s">
        <v>72</v>
      </c>
      <c r="E3" s="27"/>
      <c r="F3" s="27"/>
      <c r="G3" s="61"/>
    </row>
    <row r="4" spans="1:7" ht="19.5" customHeight="1">
      <c r="A4" s="22" t="s">
        <v>9</v>
      </c>
      <c r="B4" s="23"/>
      <c r="C4" s="24"/>
      <c r="D4" s="28">
        <v>42188</v>
      </c>
      <c r="E4" s="23"/>
      <c r="F4" s="29" t="s">
        <v>23</v>
      </c>
      <c r="G4" s="62"/>
    </row>
    <row r="5" spans="1:7" ht="19.5" customHeight="1">
      <c r="A5" s="22" t="s">
        <v>10</v>
      </c>
      <c r="B5" s="23"/>
      <c r="C5" s="24"/>
      <c r="D5" s="28" t="s">
        <v>51</v>
      </c>
      <c r="E5" s="23"/>
      <c r="F5" s="23"/>
      <c r="G5" s="59"/>
    </row>
    <row r="6" spans="1:7" ht="19.5" customHeight="1">
      <c r="A6" s="30" t="s">
        <v>16</v>
      </c>
      <c r="B6" s="31"/>
      <c r="C6" s="32"/>
      <c r="D6" s="33" t="s">
        <v>13</v>
      </c>
      <c r="E6" s="34"/>
      <c r="F6" s="35" t="s">
        <v>25</v>
      </c>
      <c r="G6" s="1" t="s">
        <v>22</v>
      </c>
    </row>
    <row r="7" spans="1:7" ht="19.5" customHeight="1" thickBot="1">
      <c r="A7" s="36" t="s">
        <v>15</v>
      </c>
      <c r="B7" s="37"/>
      <c r="C7" s="38"/>
      <c r="D7" s="39" t="s">
        <v>17</v>
      </c>
      <c r="E7" s="40" t="s">
        <v>14</v>
      </c>
      <c r="F7" s="38">
        <f>+C6*C7</f>
        <v>0</v>
      </c>
      <c r="G7" s="63" t="s">
        <v>13</v>
      </c>
    </row>
    <row r="8" spans="1:10" ht="19.5" customHeight="1" thickBot="1">
      <c r="A8" s="76" t="s">
        <v>2</v>
      </c>
      <c r="B8" s="77"/>
      <c r="C8" s="78"/>
      <c r="D8" s="41"/>
      <c r="E8" s="42" t="s">
        <v>3</v>
      </c>
      <c r="F8" s="79"/>
      <c r="G8" s="80"/>
      <c r="I8" s="71"/>
      <c r="J8" s="72"/>
    </row>
    <row r="9" spans="1:7" ht="12.75" customHeight="1">
      <c r="A9" s="75" t="s">
        <v>5</v>
      </c>
      <c r="B9" s="4"/>
      <c r="C9" s="85" t="s">
        <v>18</v>
      </c>
      <c r="D9" s="86"/>
      <c r="E9" s="83" t="s">
        <v>1</v>
      </c>
      <c r="F9" s="73" t="s">
        <v>12</v>
      </c>
      <c r="G9" s="81" t="s">
        <v>4</v>
      </c>
    </row>
    <row r="10" spans="1:7" ht="12.75" customHeight="1">
      <c r="A10" s="75"/>
      <c r="B10" s="6" t="s">
        <v>21</v>
      </c>
      <c r="C10" s="87"/>
      <c r="D10" s="88"/>
      <c r="E10" s="83"/>
      <c r="F10" s="73"/>
      <c r="G10" s="81"/>
    </row>
    <row r="11" spans="1:7" ht="12.75" customHeight="1">
      <c r="A11" s="75"/>
      <c r="B11" s="5"/>
      <c r="C11" s="87"/>
      <c r="D11" s="88"/>
      <c r="E11" s="84"/>
      <c r="F11" s="74"/>
      <c r="G11" s="82"/>
    </row>
    <row r="12" spans="1:7" ht="15.75" customHeight="1">
      <c r="A12" s="53">
        <v>1</v>
      </c>
      <c r="B12" s="54"/>
      <c r="C12" s="43" t="s">
        <v>88</v>
      </c>
      <c r="D12" s="43" t="s">
        <v>69</v>
      </c>
      <c r="E12" s="43" t="s">
        <v>84</v>
      </c>
      <c r="F12" s="43" t="s">
        <v>35</v>
      </c>
      <c r="G12" s="64" t="s">
        <v>89</v>
      </c>
    </row>
    <row r="13" spans="1:7" ht="15.75" customHeight="1">
      <c r="A13" s="53">
        <v>2</v>
      </c>
      <c r="B13" s="54"/>
      <c r="C13" s="43" t="s">
        <v>90</v>
      </c>
      <c r="D13" s="43" t="s">
        <v>36</v>
      </c>
      <c r="E13" s="43" t="s">
        <v>92</v>
      </c>
      <c r="F13" s="43" t="s">
        <v>35</v>
      </c>
      <c r="G13" s="64" t="s">
        <v>91</v>
      </c>
    </row>
    <row r="14" spans="1:7" ht="15.75" customHeight="1">
      <c r="A14" s="53">
        <v>3</v>
      </c>
      <c r="B14" s="54"/>
      <c r="C14" s="43" t="s">
        <v>93</v>
      </c>
      <c r="D14" s="43" t="s">
        <v>37</v>
      </c>
      <c r="E14" s="43" t="s">
        <v>67</v>
      </c>
      <c r="F14" s="43" t="s">
        <v>35</v>
      </c>
      <c r="G14" s="64" t="s">
        <v>94</v>
      </c>
    </row>
    <row r="15" spans="1:7" ht="15.75" customHeight="1">
      <c r="A15" s="53">
        <v>4</v>
      </c>
      <c r="B15" s="54"/>
      <c r="C15" s="43" t="s">
        <v>95</v>
      </c>
      <c r="D15" s="43" t="s">
        <v>68</v>
      </c>
      <c r="E15" s="43" t="s">
        <v>29</v>
      </c>
      <c r="F15" s="43" t="s">
        <v>35</v>
      </c>
      <c r="G15" s="64" t="s">
        <v>96</v>
      </c>
    </row>
    <row r="16" spans="1:7" ht="15.75" customHeight="1">
      <c r="A16" s="53">
        <v>5</v>
      </c>
      <c r="B16" s="54"/>
      <c r="C16" s="43" t="s">
        <v>97</v>
      </c>
      <c r="D16" s="43" t="s">
        <v>86</v>
      </c>
      <c r="E16" s="43" t="s">
        <v>26</v>
      </c>
      <c r="F16" s="43" t="s">
        <v>35</v>
      </c>
      <c r="G16" s="64" t="s">
        <v>98</v>
      </c>
    </row>
    <row r="17" spans="1:7" ht="15.75" customHeight="1">
      <c r="A17" s="53">
        <v>6</v>
      </c>
      <c r="B17" s="54"/>
      <c r="C17" s="43" t="s">
        <v>63</v>
      </c>
      <c r="D17" s="43" t="s">
        <v>28</v>
      </c>
      <c r="E17" s="43" t="s">
        <v>26</v>
      </c>
      <c r="F17" s="43" t="s">
        <v>35</v>
      </c>
      <c r="G17" s="64" t="s">
        <v>64</v>
      </c>
    </row>
    <row r="18" spans="1:7" ht="15.75" customHeight="1">
      <c r="A18" s="53">
        <v>7</v>
      </c>
      <c r="B18" s="54"/>
      <c r="C18" s="43" t="s">
        <v>99</v>
      </c>
      <c r="D18" s="43" t="s">
        <v>100</v>
      </c>
      <c r="E18" s="43" t="s">
        <v>80</v>
      </c>
      <c r="F18" s="43" t="s">
        <v>35</v>
      </c>
      <c r="G18" s="64" t="s">
        <v>101</v>
      </c>
    </row>
    <row r="19" spans="1:7" ht="15.75" customHeight="1">
      <c r="A19" s="53">
        <v>8</v>
      </c>
      <c r="B19" s="54"/>
      <c r="C19" s="43" t="s">
        <v>71</v>
      </c>
      <c r="D19" s="43" t="s">
        <v>39</v>
      </c>
      <c r="E19" s="43" t="s">
        <v>102</v>
      </c>
      <c r="F19" s="43" t="s">
        <v>35</v>
      </c>
      <c r="G19" s="64" t="s">
        <v>73</v>
      </c>
    </row>
    <row r="20" spans="1:7" ht="15.75" customHeight="1">
      <c r="A20" s="53">
        <v>9</v>
      </c>
      <c r="B20" s="54"/>
      <c r="C20" s="43" t="s">
        <v>74</v>
      </c>
      <c r="D20" s="43" t="s">
        <v>75</v>
      </c>
      <c r="E20" s="43" t="s">
        <v>102</v>
      </c>
      <c r="F20" s="43" t="s">
        <v>35</v>
      </c>
      <c r="G20" s="64" t="s">
        <v>76</v>
      </c>
    </row>
    <row r="21" spans="1:7" ht="15.75" customHeight="1">
      <c r="A21" s="53">
        <v>10</v>
      </c>
      <c r="B21" s="54"/>
      <c r="C21" s="43" t="s">
        <v>103</v>
      </c>
      <c r="D21" s="43" t="s">
        <v>53</v>
      </c>
      <c r="E21" s="43" t="s">
        <v>52</v>
      </c>
      <c r="F21" s="43" t="s">
        <v>35</v>
      </c>
      <c r="G21" s="64" t="s">
        <v>104</v>
      </c>
    </row>
    <row r="22" spans="1:7" ht="15.75" customHeight="1">
      <c r="A22" s="53">
        <v>11</v>
      </c>
      <c r="B22" s="54"/>
      <c r="C22" s="43" t="s">
        <v>54</v>
      </c>
      <c r="D22" s="43" t="s">
        <v>36</v>
      </c>
      <c r="E22" s="43" t="s">
        <v>52</v>
      </c>
      <c r="F22" s="43" t="s">
        <v>35</v>
      </c>
      <c r="G22" s="64" t="s">
        <v>55</v>
      </c>
    </row>
    <row r="23" spans="1:7" ht="15.75" customHeight="1">
      <c r="A23" s="53">
        <v>12</v>
      </c>
      <c r="B23" s="54"/>
      <c r="C23" s="43" t="s">
        <v>78</v>
      </c>
      <c r="D23" s="43" t="s">
        <v>30</v>
      </c>
      <c r="E23" s="43" t="s">
        <v>77</v>
      </c>
      <c r="F23" s="43" t="s">
        <v>35</v>
      </c>
      <c r="G23" s="64" t="s">
        <v>79</v>
      </c>
    </row>
    <row r="24" spans="1:7" ht="15.75" customHeight="1">
      <c r="A24" s="53">
        <v>13</v>
      </c>
      <c r="B24" s="54"/>
      <c r="C24" s="43" t="s">
        <v>105</v>
      </c>
      <c r="D24" s="43" t="s">
        <v>106</v>
      </c>
      <c r="E24" s="43" t="s">
        <v>32</v>
      </c>
      <c r="F24" s="43" t="s">
        <v>35</v>
      </c>
      <c r="G24" s="64" t="s">
        <v>107</v>
      </c>
    </row>
    <row r="25" spans="1:7" ht="15.75" customHeight="1">
      <c r="A25" s="53">
        <v>14</v>
      </c>
      <c r="B25" s="54"/>
      <c r="C25" s="43" t="s">
        <v>60</v>
      </c>
      <c r="D25" s="43" t="s">
        <v>36</v>
      </c>
      <c r="E25" s="43" t="s">
        <v>34</v>
      </c>
      <c r="F25" s="43" t="s">
        <v>35</v>
      </c>
      <c r="G25" s="64" t="s">
        <v>61</v>
      </c>
    </row>
    <row r="26" spans="1:7" ht="15.75" customHeight="1">
      <c r="A26" s="53">
        <v>15</v>
      </c>
      <c r="B26" s="54"/>
      <c r="C26" s="43" t="s">
        <v>62</v>
      </c>
      <c r="D26" s="43" t="s">
        <v>47</v>
      </c>
      <c r="E26" s="43" t="s">
        <v>34</v>
      </c>
      <c r="F26" s="43" t="s">
        <v>35</v>
      </c>
      <c r="G26" s="64" t="s">
        <v>108</v>
      </c>
    </row>
    <row r="27" spans="1:7" ht="15.75" customHeight="1">
      <c r="A27" s="53">
        <v>16</v>
      </c>
      <c r="B27" s="54"/>
      <c r="C27" s="43" t="s">
        <v>109</v>
      </c>
      <c r="D27" s="43" t="s">
        <v>42</v>
      </c>
      <c r="E27" s="43" t="s">
        <v>48</v>
      </c>
      <c r="F27" s="43" t="s">
        <v>35</v>
      </c>
      <c r="G27" s="64" t="s">
        <v>110</v>
      </c>
    </row>
    <row r="28" spans="1:7" ht="15.75" customHeight="1">
      <c r="A28" s="53">
        <v>17</v>
      </c>
      <c r="B28" s="54"/>
      <c r="C28" s="43" t="s">
        <v>111</v>
      </c>
      <c r="D28" s="43" t="s">
        <v>112</v>
      </c>
      <c r="E28" s="43" t="s">
        <v>70</v>
      </c>
      <c r="F28" s="43" t="s">
        <v>35</v>
      </c>
      <c r="G28" s="64" t="s">
        <v>113</v>
      </c>
    </row>
    <row r="29" spans="1:7" ht="15.75" customHeight="1">
      <c r="A29" s="53">
        <v>18</v>
      </c>
      <c r="B29" s="54"/>
      <c r="C29" s="43" t="s">
        <v>114</v>
      </c>
      <c r="D29" s="43" t="s">
        <v>115</v>
      </c>
      <c r="E29" s="43" t="s">
        <v>45</v>
      </c>
      <c r="F29" s="43" t="s">
        <v>35</v>
      </c>
      <c r="G29" s="64" t="s">
        <v>116</v>
      </c>
    </row>
    <row r="30" spans="1:7" ht="15.75" customHeight="1">
      <c r="A30" s="53">
        <v>19</v>
      </c>
      <c r="B30" s="54"/>
      <c r="C30" s="44" t="s">
        <v>131</v>
      </c>
      <c r="D30" s="44" t="s">
        <v>37</v>
      </c>
      <c r="E30" s="55" t="s">
        <v>72</v>
      </c>
      <c r="F30" s="43" t="s">
        <v>35</v>
      </c>
      <c r="G30" s="64" t="s">
        <v>157</v>
      </c>
    </row>
    <row r="31" spans="1:7" ht="15.75" customHeight="1">
      <c r="A31" s="53">
        <v>20</v>
      </c>
      <c r="B31" s="54"/>
      <c r="C31" s="44" t="s">
        <v>132</v>
      </c>
      <c r="D31" s="44" t="s">
        <v>86</v>
      </c>
      <c r="E31" s="43" t="s">
        <v>40</v>
      </c>
      <c r="F31" s="43" t="s">
        <v>35</v>
      </c>
      <c r="G31" s="64">
        <v>1761357312</v>
      </c>
    </row>
    <row r="32" spans="1:7" ht="15.75" customHeight="1">
      <c r="A32" s="53">
        <v>21</v>
      </c>
      <c r="B32" s="54"/>
      <c r="C32" s="44" t="s">
        <v>133</v>
      </c>
      <c r="D32" s="44" t="s">
        <v>139</v>
      </c>
      <c r="E32" s="43" t="s">
        <v>142</v>
      </c>
      <c r="F32" s="43" t="s">
        <v>35</v>
      </c>
      <c r="G32" s="64" t="s">
        <v>146</v>
      </c>
    </row>
    <row r="33" spans="1:7" ht="15.75" customHeight="1">
      <c r="A33" s="53">
        <v>22</v>
      </c>
      <c r="B33" s="54"/>
      <c r="C33" s="44" t="s">
        <v>134</v>
      </c>
      <c r="D33" s="44" t="s">
        <v>140</v>
      </c>
      <c r="E33" s="43" t="s">
        <v>80</v>
      </c>
      <c r="F33" s="43" t="s">
        <v>35</v>
      </c>
      <c r="G33" s="64" t="s">
        <v>158</v>
      </c>
    </row>
    <row r="34" spans="1:7" ht="15.75" customHeight="1">
      <c r="A34" s="53">
        <v>23</v>
      </c>
      <c r="B34" s="54"/>
      <c r="C34" s="44" t="s">
        <v>135</v>
      </c>
      <c r="D34" s="44" t="s">
        <v>39</v>
      </c>
      <c r="E34" s="43" t="s">
        <v>27</v>
      </c>
      <c r="F34" s="43" t="s">
        <v>35</v>
      </c>
      <c r="G34" s="64" t="s">
        <v>159</v>
      </c>
    </row>
    <row r="35" spans="1:7" ht="15.75" customHeight="1">
      <c r="A35" s="53">
        <v>24</v>
      </c>
      <c r="B35" s="54"/>
      <c r="C35" s="44" t="s">
        <v>136</v>
      </c>
      <c r="D35" s="44" t="s">
        <v>86</v>
      </c>
      <c r="E35" s="43" t="s">
        <v>143</v>
      </c>
      <c r="F35" s="43" t="s">
        <v>35</v>
      </c>
      <c r="G35" s="64" t="s">
        <v>160</v>
      </c>
    </row>
    <row r="36" spans="1:7" ht="15.75" customHeight="1">
      <c r="A36" s="53">
        <v>25</v>
      </c>
      <c r="B36" s="54"/>
      <c r="C36" s="44" t="s">
        <v>137</v>
      </c>
      <c r="D36" s="44" t="s">
        <v>141</v>
      </c>
      <c r="E36" s="43" t="s">
        <v>144</v>
      </c>
      <c r="F36" s="43" t="s">
        <v>35</v>
      </c>
      <c r="G36" s="64" t="s">
        <v>161</v>
      </c>
    </row>
    <row r="37" spans="1:7" ht="15.75" customHeight="1">
      <c r="A37" s="53">
        <v>26</v>
      </c>
      <c r="B37" s="54"/>
      <c r="C37" s="44" t="s">
        <v>138</v>
      </c>
      <c r="D37" s="44" t="s">
        <v>65</v>
      </c>
      <c r="E37" s="43" t="s">
        <v>145</v>
      </c>
      <c r="F37" s="43" t="s">
        <v>35</v>
      </c>
      <c r="G37" s="64" t="s">
        <v>162</v>
      </c>
    </row>
    <row r="38" spans="1:7" ht="15.75" customHeight="1">
      <c r="A38" s="53">
        <v>27</v>
      </c>
      <c r="B38" s="54"/>
      <c r="C38" s="44" t="s">
        <v>41</v>
      </c>
      <c r="D38" s="44" t="s">
        <v>28</v>
      </c>
      <c r="E38" s="43" t="s">
        <v>32</v>
      </c>
      <c r="F38" s="43" t="s">
        <v>35</v>
      </c>
      <c r="G38" s="64" t="s">
        <v>163</v>
      </c>
    </row>
    <row r="39" spans="1:7" ht="15.75" customHeight="1">
      <c r="A39" s="53">
        <v>28</v>
      </c>
      <c r="B39" s="54"/>
      <c r="C39" s="44" t="s">
        <v>164</v>
      </c>
      <c r="D39" s="44" t="s">
        <v>165</v>
      </c>
      <c r="E39" s="56" t="s">
        <v>144</v>
      </c>
      <c r="F39" s="44" t="s">
        <v>35</v>
      </c>
      <c r="G39" s="67" t="s">
        <v>166</v>
      </c>
    </row>
    <row r="40" spans="1:7" ht="15.75" customHeight="1">
      <c r="A40" s="53">
        <v>29</v>
      </c>
      <c r="B40" s="54"/>
      <c r="C40" s="56" t="s">
        <v>167</v>
      </c>
      <c r="D40" s="56" t="s">
        <v>168</v>
      </c>
      <c r="E40" s="68" t="s">
        <v>72</v>
      </c>
      <c r="F40" s="56" t="s">
        <v>35</v>
      </c>
      <c r="G40" s="67" t="s">
        <v>169</v>
      </c>
    </row>
    <row r="41" spans="1:7" ht="15.75" customHeight="1">
      <c r="A41" s="53">
        <v>40</v>
      </c>
      <c r="B41" s="54"/>
      <c r="C41" s="43"/>
      <c r="D41" s="43"/>
      <c r="E41" s="43"/>
      <c r="F41" s="44"/>
      <c r="G41" s="64"/>
    </row>
    <row r="42" spans="1:7" ht="15.75" customHeight="1">
      <c r="A42" s="53">
        <v>41</v>
      </c>
      <c r="B42" s="54"/>
      <c r="C42" s="43" t="s">
        <v>57</v>
      </c>
      <c r="D42" s="43" t="s">
        <v>58</v>
      </c>
      <c r="E42" s="43" t="s">
        <v>31</v>
      </c>
      <c r="F42" s="43" t="s">
        <v>56</v>
      </c>
      <c r="G42" s="64" t="s">
        <v>59</v>
      </c>
    </row>
    <row r="43" spans="1:7" ht="15.75" customHeight="1">
      <c r="A43" s="53">
        <v>42</v>
      </c>
      <c r="B43" s="54"/>
      <c r="C43" s="43" t="s">
        <v>63</v>
      </c>
      <c r="D43" s="43" t="s">
        <v>65</v>
      </c>
      <c r="E43" s="43" t="s">
        <v>26</v>
      </c>
      <c r="F43" s="43" t="s">
        <v>56</v>
      </c>
      <c r="G43" s="64" t="s">
        <v>66</v>
      </c>
    </row>
    <row r="44" spans="1:7" ht="15.75" customHeight="1">
      <c r="A44" s="53">
        <v>43</v>
      </c>
      <c r="B44" s="54"/>
      <c r="C44" s="43" t="s">
        <v>117</v>
      </c>
      <c r="D44" s="43" t="s">
        <v>38</v>
      </c>
      <c r="E44" s="43" t="s">
        <v>102</v>
      </c>
      <c r="F44" s="43" t="s">
        <v>56</v>
      </c>
      <c r="G44" s="64" t="s">
        <v>118</v>
      </c>
    </row>
    <row r="45" spans="1:7" ht="15.75" customHeight="1">
      <c r="A45" s="53">
        <v>44</v>
      </c>
      <c r="B45" s="54"/>
      <c r="C45" s="43" t="s">
        <v>44</v>
      </c>
      <c r="D45" s="43" t="s">
        <v>85</v>
      </c>
      <c r="E45" s="43" t="s">
        <v>27</v>
      </c>
      <c r="F45" s="43" t="s">
        <v>56</v>
      </c>
      <c r="G45" s="64" t="s">
        <v>119</v>
      </c>
    </row>
    <row r="46" spans="1:7" ht="15.75" customHeight="1">
      <c r="A46" s="53">
        <v>45</v>
      </c>
      <c r="B46" s="54"/>
      <c r="C46" s="43" t="s">
        <v>120</v>
      </c>
      <c r="D46" s="43" t="s">
        <v>121</v>
      </c>
      <c r="E46" s="43" t="s">
        <v>77</v>
      </c>
      <c r="F46" s="43" t="s">
        <v>56</v>
      </c>
      <c r="G46" s="64" t="s">
        <v>122</v>
      </c>
    </row>
    <row r="47" spans="1:7" ht="15.75" customHeight="1">
      <c r="A47" s="53">
        <v>46</v>
      </c>
      <c r="B47" s="54"/>
      <c r="C47" s="43" t="s">
        <v>49</v>
      </c>
      <c r="D47" s="43" t="s">
        <v>123</v>
      </c>
      <c r="E47" s="43" t="s">
        <v>77</v>
      </c>
      <c r="F47" s="43" t="s">
        <v>56</v>
      </c>
      <c r="G47" s="64" t="s">
        <v>124</v>
      </c>
    </row>
    <row r="48" spans="1:7" ht="15.75" customHeight="1">
      <c r="A48" s="53">
        <v>47</v>
      </c>
      <c r="B48" s="54"/>
      <c r="C48" s="43" t="s">
        <v>125</v>
      </c>
      <c r="D48" s="43" t="s">
        <v>46</v>
      </c>
      <c r="E48" s="57" t="s">
        <v>48</v>
      </c>
      <c r="F48" s="43" t="s">
        <v>56</v>
      </c>
      <c r="G48" s="64" t="s">
        <v>126</v>
      </c>
    </row>
    <row r="49" spans="1:7" ht="15.75" customHeight="1">
      <c r="A49" s="53">
        <v>48</v>
      </c>
      <c r="B49" s="54"/>
      <c r="C49" s="43" t="s">
        <v>127</v>
      </c>
      <c r="D49" s="43" t="s">
        <v>33</v>
      </c>
      <c r="E49" s="43" t="s">
        <v>48</v>
      </c>
      <c r="F49" s="43" t="s">
        <v>56</v>
      </c>
      <c r="G49" s="64" t="s">
        <v>128</v>
      </c>
    </row>
    <row r="50" spans="1:7" ht="15.75" customHeight="1">
      <c r="A50" s="53">
        <v>49</v>
      </c>
      <c r="B50" s="54"/>
      <c r="C50" s="43" t="s">
        <v>81</v>
      </c>
      <c r="D50" s="43" t="s">
        <v>82</v>
      </c>
      <c r="E50" s="43" t="s">
        <v>43</v>
      </c>
      <c r="F50" s="43" t="s">
        <v>56</v>
      </c>
      <c r="G50" s="64" t="s">
        <v>83</v>
      </c>
    </row>
    <row r="51" spans="1:8" ht="15.75" customHeight="1">
      <c r="A51" s="53">
        <v>50</v>
      </c>
      <c r="B51" s="54"/>
      <c r="C51" s="43" t="s">
        <v>49</v>
      </c>
      <c r="D51" s="43" t="s">
        <v>129</v>
      </c>
      <c r="E51" s="43" t="s">
        <v>40</v>
      </c>
      <c r="F51" s="43" t="s">
        <v>56</v>
      </c>
      <c r="G51" s="64" t="s">
        <v>130</v>
      </c>
      <c r="H51" s="13"/>
    </row>
    <row r="52" spans="1:7" ht="15.75" customHeight="1">
      <c r="A52" s="53">
        <v>51</v>
      </c>
      <c r="B52" s="54"/>
      <c r="C52" s="56" t="s">
        <v>147</v>
      </c>
      <c r="D52" s="56" t="s">
        <v>150</v>
      </c>
      <c r="E52" s="56" t="s">
        <v>152</v>
      </c>
      <c r="F52" s="43" t="s">
        <v>56</v>
      </c>
      <c r="G52" s="64" t="s">
        <v>154</v>
      </c>
    </row>
    <row r="53" spans="1:7" ht="15.75" customHeight="1">
      <c r="A53" s="53">
        <v>52</v>
      </c>
      <c r="B53" s="54"/>
      <c r="C53" s="56" t="s">
        <v>148</v>
      </c>
      <c r="D53" s="56" t="s">
        <v>150</v>
      </c>
      <c r="E53" s="43"/>
      <c r="F53" s="43" t="s">
        <v>56</v>
      </c>
      <c r="G53" s="64" t="s">
        <v>155</v>
      </c>
    </row>
    <row r="54" spans="1:7" ht="15.75" customHeight="1">
      <c r="A54" s="53">
        <v>53</v>
      </c>
      <c r="B54" s="54"/>
      <c r="C54" s="56" t="s">
        <v>149</v>
      </c>
      <c r="D54" s="56" t="s">
        <v>151</v>
      </c>
      <c r="E54" s="68" t="s">
        <v>153</v>
      </c>
      <c r="F54" s="43" t="s">
        <v>56</v>
      </c>
      <c r="G54" s="64" t="s">
        <v>156</v>
      </c>
    </row>
    <row r="55" spans="1:7" ht="15.75" customHeight="1">
      <c r="A55" s="53">
        <v>54</v>
      </c>
      <c r="B55" s="54"/>
      <c r="C55" s="43"/>
      <c r="D55" s="43"/>
      <c r="E55" s="43"/>
      <c r="F55" s="44"/>
      <c r="G55" s="64"/>
    </row>
    <row r="56" spans="1:7" ht="15.75" customHeight="1">
      <c r="A56" s="53">
        <v>55</v>
      </c>
      <c r="B56" s="54"/>
      <c r="C56" s="43"/>
      <c r="D56" s="43"/>
      <c r="E56" s="43"/>
      <c r="F56" s="44"/>
      <c r="G56" s="64"/>
    </row>
    <row r="57" spans="1:7" ht="15.75" customHeight="1">
      <c r="A57" s="53">
        <v>56</v>
      </c>
      <c r="B57" s="54"/>
      <c r="C57" s="43"/>
      <c r="D57" s="43"/>
      <c r="E57" s="43"/>
      <c r="F57" s="44"/>
      <c r="G57" s="64"/>
    </row>
    <row r="58" spans="1:7" ht="15.75" customHeight="1">
      <c r="A58" s="53">
        <v>57</v>
      </c>
      <c r="B58" s="54"/>
      <c r="C58" s="43"/>
      <c r="D58" s="43"/>
      <c r="E58" s="43"/>
      <c r="F58" s="44"/>
      <c r="G58" s="64"/>
    </row>
    <row r="59" spans="1:7" ht="15.75" customHeight="1">
      <c r="A59" s="53">
        <v>58</v>
      </c>
      <c r="B59" s="54"/>
      <c r="C59" s="43"/>
      <c r="D59" s="43"/>
      <c r="E59" s="43"/>
      <c r="F59" s="44"/>
      <c r="G59" s="64"/>
    </row>
    <row r="60" spans="1:7" ht="15.75" customHeight="1">
      <c r="A60" s="53">
        <v>59</v>
      </c>
      <c r="B60" s="54"/>
      <c r="C60" s="43"/>
      <c r="D60" s="43"/>
      <c r="E60" s="43"/>
      <c r="F60" s="44"/>
      <c r="G60" s="64"/>
    </row>
    <row r="61" spans="1:7" ht="15.75" customHeight="1">
      <c r="A61" s="53">
        <v>60</v>
      </c>
      <c r="B61" s="54"/>
      <c r="C61" s="43"/>
      <c r="D61" s="43"/>
      <c r="E61" s="43"/>
      <c r="F61" s="44"/>
      <c r="G61" s="64"/>
    </row>
    <row r="62" spans="1:7" ht="15.75" customHeight="1">
      <c r="A62" s="53"/>
      <c r="B62" s="54"/>
      <c r="C62" s="43"/>
      <c r="D62" s="43"/>
      <c r="E62" s="43"/>
      <c r="F62" s="44"/>
      <c r="G62" s="64"/>
    </row>
    <row r="63" spans="1:7" ht="15.75" customHeight="1">
      <c r="A63" s="53"/>
      <c r="B63" s="54"/>
      <c r="C63" s="43"/>
      <c r="D63" s="43"/>
      <c r="E63" s="43"/>
      <c r="F63" s="44"/>
      <c r="G63" s="64"/>
    </row>
    <row r="64" spans="1:7" ht="15.75" customHeight="1">
      <c r="A64" s="53"/>
      <c r="B64" s="54"/>
      <c r="C64" s="45"/>
      <c r="D64" s="19"/>
      <c r="E64" s="43"/>
      <c r="F64" s="45"/>
      <c r="G64" s="46"/>
    </row>
    <row r="65" spans="1:7" ht="15.75" customHeight="1">
      <c r="A65" s="53"/>
      <c r="B65" s="54"/>
      <c r="C65" s="45"/>
      <c r="D65" s="19"/>
      <c r="E65" s="20"/>
      <c r="F65" s="45"/>
      <c r="G65" s="46"/>
    </row>
    <row r="66" spans="1:7" ht="15.75" customHeight="1">
      <c r="A66" s="53"/>
      <c r="B66" s="54"/>
      <c r="C66" s="45"/>
      <c r="D66" s="19"/>
      <c r="E66" s="20"/>
      <c r="F66" s="45"/>
      <c r="G66" s="46"/>
    </row>
    <row r="67" spans="1:7" ht="15.75" customHeight="1">
      <c r="A67" s="53"/>
      <c r="B67" s="54"/>
      <c r="C67" s="45"/>
      <c r="D67" s="19"/>
      <c r="E67" s="20"/>
      <c r="F67" s="45"/>
      <c r="G67" s="46"/>
    </row>
    <row r="68" spans="1:7" ht="15.75" customHeight="1">
      <c r="A68" s="53"/>
      <c r="B68" s="54"/>
      <c r="C68" s="45"/>
      <c r="D68" s="19"/>
      <c r="E68" s="20"/>
      <c r="F68" s="45"/>
      <c r="G68" s="46"/>
    </row>
    <row r="69" spans="1:7" ht="15.75" customHeight="1">
      <c r="A69" s="53"/>
      <c r="B69" s="54"/>
      <c r="C69" s="45"/>
      <c r="D69" s="19"/>
      <c r="E69" s="20"/>
      <c r="F69" s="45"/>
      <c r="G69" s="46"/>
    </row>
    <row r="70" spans="1:7" ht="15.75" customHeight="1">
      <c r="A70" s="53"/>
      <c r="B70" s="54"/>
      <c r="C70" s="45"/>
      <c r="D70" s="19"/>
      <c r="E70" s="20"/>
      <c r="F70" s="45"/>
      <c r="G70" s="46"/>
    </row>
    <row r="71" spans="1:7" ht="15.75" customHeight="1">
      <c r="A71" s="53"/>
      <c r="B71" s="54"/>
      <c r="C71" s="45"/>
      <c r="D71" s="19"/>
      <c r="E71" s="20"/>
      <c r="F71" s="45"/>
      <c r="G71" s="46"/>
    </row>
    <row r="72" spans="1:7" ht="15.75" customHeight="1">
      <c r="A72" s="53"/>
      <c r="B72" s="54"/>
      <c r="C72" s="45"/>
      <c r="D72" s="19"/>
      <c r="E72" s="20"/>
      <c r="F72" s="45"/>
      <c r="G72" s="46"/>
    </row>
    <row r="73" spans="1:7" ht="15.75" customHeight="1">
      <c r="A73" s="53"/>
      <c r="B73" s="54"/>
      <c r="C73" s="45"/>
      <c r="D73" s="19"/>
      <c r="E73" s="20"/>
      <c r="F73" s="45"/>
      <c r="G73" s="46"/>
    </row>
    <row r="74" spans="1:7" ht="15.75" customHeight="1">
      <c r="A74" s="53"/>
      <c r="B74" s="54"/>
      <c r="C74" s="45"/>
      <c r="D74" s="19"/>
      <c r="E74" s="20"/>
      <c r="F74" s="45"/>
      <c r="G74" s="46"/>
    </row>
    <row r="75" spans="1:7" ht="15.75" customHeight="1">
      <c r="A75" s="17"/>
      <c r="B75" s="18"/>
      <c r="C75" s="45"/>
      <c r="D75" s="19"/>
      <c r="E75" s="20"/>
      <c r="F75" s="45"/>
      <c r="G75" s="46"/>
    </row>
    <row r="76" spans="1:7" ht="15.75" customHeight="1">
      <c r="A76" s="17"/>
      <c r="B76" s="18"/>
      <c r="C76" s="45"/>
      <c r="D76" s="19"/>
      <c r="E76" s="20"/>
      <c r="F76" s="45"/>
      <c r="G76" s="46"/>
    </row>
    <row r="77" spans="1:7" ht="15.75" customHeight="1">
      <c r="A77" s="17"/>
      <c r="B77" s="18"/>
      <c r="C77" s="45"/>
      <c r="D77" s="19"/>
      <c r="E77" s="20"/>
      <c r="F77" s="45"/>
      <c r="G77" s="46"/>
    </row>
    <row r="78" spans="1:7" ht="15.75" customHeight="1">
      <c r="A78" s="17"/>
      <c r="B78" s="18"/>
      <c r="C78" s="45"/>
      <c r="D78" s="19"/>
      <c r="E78" s="20"/>
      <c r="F78" s="45"/>
      <c r="G78" s="46"/>
    </row>
    <row r="79" spans="1:7" ht="15.75" customHeight="1">
      <c r="A79" s="17"/>
      <c r="B79" s="18"/>
      <c r="C79" s="45"/>
      <c r="D79" s="19"/>
      <c r="E79" s="20"/>
      <c r="F79" s="45"/>
      <c r="G79" s="46"/>
    </row>
    <row r="80" spans="1:7" ht="15.75" customHeight="1">
      <c r="A80" s="17"/>
      <c r="B80" s="18"/>
      <c r="C80" s="45"/>
      <c r="D80" s="19"/>
      <c r="E80" s="20"/>
      <c r="F80" s="45"/>
      <c r="G80" s="46"/>
    </row>
    <row r="81" spans="1:7" ht="15.75" customHeight="1">
      <c r="A81" s="17"/>
      <c r="B81" s="18"/>
      <c r="C81" s="45"/>
      <c r="D81" s="19"/>
      <c r="E81" s="20"/>
      <c r="F81" s="45"/>
      <c r="G81" s="46"/>
    </row>
    <row r="82" spans="1:7" ht="15.75" customHeight="1">
      <c r="A82" s="17"/>
      <c r="B82" s="18"/>
      <c r="C82" s="45"/>
      <c r="D82" s="19"/>
      <c r="E82" s="20"/>
      <c r="F82" s="45"/>
      <c r="G82" s="46"/>
    </row>
    <row r="83" spans="1:7" ht="15.75" customHeight="1">
      <c r="A83" s="17"/>
      <c r="B83" s="18"/>
      <c r="C83" s="45"/>
      <c r="D83" s="19"/>
      <c r="E83" s="20"/>
      <c r="F83" s="45"/>
      <c r="G83" s="46"/>
    </row>
    <row r="84" spans="1:7" ht="15.75" customHeight="1">
      <c r="A84" s="17"/>
      <c r="B84" s="18"/>
      <c r="C84" s="45"/>
      <c r="D84" s="19"/>
      <c r="E84" s="20"/>
      <c r="F84" s="45"/>
      <c r="G84" s="46"/>
    </row>
    <row r="85" spans="1:7" ht="15.75" customHeight="1">
      <c r="A85" s="17"/>
      <c r="B85" s="18"/>
      <c r="C85" s="45"/>
      <c r="D85" s="19"/>
      <c r="E85" s="20"/>
      <c r="F85" s="45"/>
      <c r="G85" s="46"/>
    </row>
    <row r="86" spans="1:7" ht="15.75" customHeight="1">
      <c r="A86" s="17"/>
      <c r="B86" s="18"/>
      <c r="C86" s="45"/>
      <c r="D86" s="19"/>
      <c r="E86" s="20"/>
      <c r="F86" s="45"/>
      <c r="G86" s="46"/>
    </row>
    <row r="87" spans="1:7" ht="15.75" customHeight="1">
      <c r="A87" s="17"/>
      <c r="B87" s="18"/>
      <c r="C87" s="45"/>
      <c r="D87" s="19"/>
      <c r="E87" s="20"/>
      <c r="F87" s="45"/>
      <c r="G87" s="46"/>
    </row>
    <row r="88" spans="1:7" ht="15.75" customHeight="1">
      <c r="A88" s="17"/>
      <c r="B88" s="18"/>
      <c r="C88" s="45"/>
      <c r="D88" s="19"/>
      <c r="E88" s="20"/>
      <c r="F88" s="45"/>
      <c r="G88" s="46"/>
    </row>
    <row r="89" spans="1:7" ht="15.75" customHeight="1">
      <c r="A89" s="17"/>
      <c r="B89" s="18"/>
      <c r="C89" s="45"/>
      <c r="D89" s="19"/>
      <c r="E89" s="20"/>
      <c r="F89" s="45"/>
      <c r="G89" s="46"/>
    </row>
    <row r="90" spans="1:7" ht="15.75" customHeight="1">
      <c r="A90" s="17"/>
      <c r="B90" s="18"/>
      <c r="C90" s="48"/>
      <c r="D90" s="48"/>
      <c r="E90" s="48"/>
      <c r="F90" s="7"/>
      <c r="G90" s="65"/>
    </row>
    <row r="91" spans="1:7" ht="15.75" customHeight="1">
      <c r="A91" s="17"/>
      <c r="B91" s="18"/>
      <c r="C91" s="48"/>
      <c r="D91" s="48"/>
      <c r="E91" s="48"/>
      <c r="F91" s="48"/>
      <c r="G91" s="65"/>
    </row>
    <row r="92" spans="1:7" ht="15.75" customHeight="1">
      <c r="A92" s="17"/>
      <c r="B92" s="18"/>
      <c r="C92" s="48"/>
      <c r="D92" s="48"/>
      <c r="E92" s="48"/>
      <c r="F92" s="7"/>
      <c r="G92" s="65"/>
    </row>
    <row r="93" spans="1:7" ht="15.75" customHeight="1">
      <c r="A93" s="17"/>
      <c r="B93" s="18"/>
      <c r="C93" s="48"/>
      <c r="D93" s="48"/>
      <c r="E93" s="48"/>
      <c r="F93" s="7"/>
      <c r="G93" s="65"/>
    </row>
    <row r="94" spans="1:7" ht="15.75" customHeight="1">
      <c r="A94" s="17"/>
      <c r="B94" s="18"/>
      <c r="C94" s="48"/>
      <c r="D94" s="48"/>
      <c r="E94" s="48"/>
      <c r="F94" s="7"/>
      <c r="G94" s="65"/>
    </row>
    <row r="95" spans="1:7" ht="15.75" customHeight="1">
      <c r="A95" s="17"/>
      <c r="B95" s="18"/>
      <c r="C95" s="48"/>
      <c r="D95" s="48"/>
      <c r="E95" s="48"/>
      <c r="F95" s="7"/>
      <c r="G95" s="65"/>
    </row>
    <row r="96" spans="1:7" ht="15.75" customHeight="1">
      <c r="A96" s="17"/>
      <c r="B96" s="18"/>
      <c r="C96" s="48"/>
      <c r="D96" s="48"/>
      <c r="E96" s="48"/>
      <c r="F96" s="7"/>
      <c r="G96" s="65"/>
    </row>
    <row r="97" spans="1:7" ht="15.75" customHeight="1">
      <c r="A97" s="17"/>
      <c r="B97" s="18"/>
      <c r="C97" s="48"/>
      <c r="D97" s="48"/>
      <c r="E97" s="48"/>
      <c r="F97" s="7"/>
      <c r="G97" s="65"/>
    </row>
    <row r="98" spans="1:7" ht="15.75" customHeight="1">
      <c r="A98" s="17"/>
      <c r="B98" s="18"/>
      <c r="C98" s="48"/>
      <c r="D98" s="48"/>
      <c r="E98" s="48"/>
      <c r="F98" s="48"/>
      <c r="G98" s="65"/>
    </row>
    <row r="99" spans="1:7" ht="15.75" customHeight="1">
      <c r="A99" s="17"/>
      <c r="B99" s="18"/>
      <c r="C99" s="48"/>
      <c r="D99" s="48"/>
      <c r="E99" s="48"/>
      <c r="F99" s="7"/>
      <c r="G99" s="65"/>
    </row>
    <row r="100" spans="1:7" ht="15.75" customHeight="1">
      <c r="A100" s="17"/>
      <c r="B100" s="18"/>
      <c r="C100" s="48"/>
      <c r="D100" s="48"/>
      <c r="E100" s="48"/>
      <c r="F100" s="7"/>
      <c r="G100" s="65"/>
    </row>
    <row r="101" spans="1:7" ht="15.75" customHeight="1">
      <c r="A101" s="17"/>
      <c r="B101" s="18"/>
      <c r="C101" s="48"/>
      <c r="D101" s="48"/>
      <c r="E101" s="48"/>
      <c r="F101" s="7"/>
      <c r="G101" s="65"/>
    </row>
    <row r="102" spans="1:7" ht="15.75" customHeight="1">
      <c r="A102" s="17"/>
      <c r="B102" s="18"/>
      <c r="C102" s="48"/>
      <c r="D102" s="48"/>
      <c r="E102" s="48"/>
      <c r="F102" s="7"/>
      <c r="G102" s="65"/>
    </row>
    <row r="103" spans="1:7" ht="15.75" customHeight="1">
      <c r="A103" s="17"/>
      <c r="B103" s="18"/>
      <c r="C103" s="48"/>
      <c r="D103" s="48"/>
      <c r="E103" s="48"/>
      <c r="F103" s="48"/>
      <c r="G103" s="65"/>
    </row>
    <row r="104" spans="1:7" ht="15.75" customHeight="1">
      <c r="A104" s="17"/>
      <c r="B104" s="18"/>
      <c r="C104" s="48"/>
      <c r="D104" s="48"/>
      <c r="E104" s="48"/>
      <c r="F104" s="48"/>
      <c r="G104" s="65"/>
    </row>
    <row r="105" spans="1:7" ht="15.75" customHeight="1">
      <c r="A105" s="17"/>
      <c r="B105" s="18"/>
      <c r="C105" s="48"/>
      <c r="D105" s="48"/>
      <c r="E105" s="48"/>
      <c r="F105" s="7"/>
      <c r="G105" s="65"/>
    </row>
    <row r="106" spans="1:7" ht="15.75" customHeight="1">
      <c r="A106" s="17"/>
      <c r="B106" s="18"/>
      <c r="C106" s="48"/>
      <c r="D106" s="48"/>
      <c r="E106" s="48"/>
      <c r="F106" s="48"/>
      <c r="G106" s="65"/>
    </row>
    <row r="107" spans="1:7" ht="15.75" customHeight="1">
      <c r="A107" s="17"/>
      <c r="B107" s="18"/>
      <c r="C107" s="48"/>
      <c r="D107" s="48"/>
      <c r="E107" s="48"/>
      <c r="F107" s="7"/>
      <c r="G107" s="65"/>
    </row>
    <row r="108" spans="1:7" ht="15.75" customHeight="1">
      <c r="A108" s="17"/>
      <c r="B108" s="18"/>
      <c r="C108" s="48"/>
      <c r="D108" s="48"/>
      <c r="E108" s="48"/>
      <c r="F108" s="48"/>
      <c r="G108" s="65"/>
    </row>
    <row r="109" spans="1:7" ht="15.75" customHeight="1">
      <c r="A109" s="17"/>
      <c r="B109" s="18"/>
      <c r="C109" s="48"/>
      <c r="D109" s="48"/>
      <c r="E109" s="48"/>
      <c r="F109" s="48"/>
      <c r="G109" s="65"/>
    </row>
    <row r="110" spans="1:7" ht="15.75" customHeight="1">
      <c r="A110" s="17"/>
      <c r="B110" s="18"/>
      <c r="C110" s="48"/>
      <c r="D110" s="48"/>
      <c r="E110" s="48"/>
      <c r="F110" s="48"/>
      <c r="G110" s="65"/>
    </row>
    <row r="111" spans="1:7" ht="15.75" customHeight="1">
      <c r="A111" s="17"/>
      <c r="B111" s="18"/>
      <c r="C111" s="48"/>
      <c r="D111" s="48"/>
      <c r="E111" s="48"/>
      <c r="F111" s="48"/>
      <c r="G111" s="65"/>
    </row>
    <row r="112" spans="1:7" ht="15.75" customHeight="1">
      <c r="A112" s="17"/>
      <c r="B112" s="18"/>
      <c r="C112" s="48"/>
      <c r="D112" s="48"/>
      <c r="E112" s="48"/>
      <c r="F112" s="7"/>
      <c r="G112" s="65"/>
    </row>
    <row r="113" spans="1:7" ht="15.75" customHeight="1">
      <c r="A113" s="17"/>
      <c r="B113" s="18"/>
      <c r="C113" s="48"/>
      <c r="D113" s="48"/>
      <c r="E113" s="48"/>
      <c r="F113" s="7"/>
      <c r="G113" s="65"/>
    </row>
    <row r="114" spans="1:7" ht="15.75" customHeight="1">
      <c r="A114" s="17"/>
      <c r="B114" s="18"/>
      <c r="C114" s="48"/>
      <c r="D114" s="48"/>
      <c r="E114" s="48"/>
      <c r="F114" s="7"/>
      <c r="G114" s="65"/>
    </row>
    <row r="115" spans="1:7" ht="15.75" customHeight="1">
      <c r="A115" s="17"/>
      <c r="B115" s="18"/>
      <c r="C115" s="48"/>
      <c r="D115" s="48"/>
      <c r="E115" s="48"/>
      <c r="F115" s="7"/>
      <c r="G115" s="65"/>
    </row>
    <row r="116" spans="1:7" ht="15.75" customHeight="1">
      <c r="A116" s="17"/>
      <c r="B116" s="18"/>
      <c r="C116" s="48"/>
      <c r="D116" s="48"/>
      <c r="E116" s="48"/>
      <c r="F116" s="7"/>
      <c r="G116" s="65"/>
    </row>
    <row r="117" spans="1:7" ht="15.75" customHeight="1">
      <c r="A117" s="17"/>
      <c r="B117" s="18"/>
      <c r="C117" s="48"/>
      <c r="D117" s="48"/>
      <c r="E117" s="48"/>
      <c r="F117" s="7"/>
      <c r="G117" s="65"/>
    </row>
    <row r="118" spans="1:7" ht="15.75" customHeight="1">
      <c r="A118" s="17"/>
      <c r="B118" s="18"/>
      <c r="C118" s="48"/>
      <c r="D118" s="48"/>
      <c r="E118" s="48"/>
      <c r="F118" s="48"/>
      <c r="G118" s="65"/>
    </row>
    <row r="119" spans="1:7" ht="15.75" customHeight="1">
      <c r="A119" s="17"/>
      <c r="B119" s="18"/>
      <c r="C119" s="48"/>
      <c r="D119" s="48"/>
      <c r="E119" s="48"/>
      <c r="F119" s="7"/>
      <c r="G119" s="65"/>
    </row>
    <row r="120" spans="1:8" ht="15.75" customHeight="1">
      <c r="A120" s="17"/>
      <c r="B120" s="18"/>
      <c r="C120" s="48"/>
      <c r="D120" s="48"/>
      <c r="E120" s="48"/>
      <c r="F120" s="7"/>
      <c r="G120" s="65"/>
      <c r="H120" s="12" t="s">
        <v>50</v>
      </c>
    </row>
    <row r="121" spans="1:7" ht="15.75" customHeight="1">
      <c r="A121" s="17"/>
      <c r="B121" s="18"/>
      <c r="C121" s="48"/>
      <c r="D121" s="48"/>
      <c r="E121" s="48"/>
      <c r="F121" s="7"/>
      <c r="G121" s="65"/>
    </row>
    <row r="122" spans="1:7" ht="15.75" customHeight="1">
      <c r="A122" s="17"/>
      <c r="B122" s="18"/>
      <c r="C122" s="48"/>
      <c r="D122" s="48"/>
      <c r="E122" s="48"/>
      <c r="F122" s="48"/>
      <c r="G122" s="65"/>
    </row>
    <row r="123" spans="1:7" ht="15.75" customHeight="1">
      <c r="A123" s="17"/>
      <c r="B123" s="18"/>
      <c r="C123" s="48"/>
      <c r="D123" s="48"/>
      <c r="E123" s="48"/>
      <c r="F123" s="7"/>
      <c r="G123" s="65"/>
    </row>
    <row r="124" spans="1:7" ht="15.75" customHeight="1">
      <c r="A124" s="17"/>
      <c r="B124" s="18"/>
      <c r="C124" s="48"/>
      <c r="D124" s="48"/>
      <c r="E124" s="48"/>
      <c r="F124" s="48"/>
      <c r="G124" s="65"/>
    </row>
    <row r="125" spans="1:7" ht="15.75" customHeight="1">
      <c r="A125" s="17"/>
      <c r="B125" s="18"/>
      <c r="C125" s="48"/>
      <c r="D125" s="48"/>
      <c r="E125" s="48"/>
      <c r="F125" s="7"/>
      <c r="G125" s="65"/>
    </row>
    <row r="126" spans="1:7" ht="15.75" customHeight="1">
      <c r="A126" s="17"/>
      <c r="B126" s="18"/>
      <c r="C126" s="48"/>
      <c r="D126" s="48"/>
      <c r="E126" s="48"/>
      <c r="F126" s="7"/>
      <c r="G126" s="65"/>
    </row>
    <row r="127" spans="1:7" ht="15.75" customHeight="1">
      <c r="A127" s="17"/>
      <c r="B127" s="3"/>
      <c r="C127" s="48"/>
      <c r="D127" s="48"/>
      <c r="E127" s="48"/>
      <c r="F127" s="7"/>
      <c r="G127" s="65"/>
    </row>
    <row r="128" spans="1:7" ht="15.75" customHeight="1">
      <c r="A128" s="17"/>
      <c r="B128" s="3"/>
      <c r="C128" s="48"/>
      <c r="D128" s="48"/>
      <c r="E128" s="48"/>
      <c r="F128" s="7"/>
      <c r="G128" s="65"/>
    </row>
    <row r="129" spans="1:7" ht="15.75" customHeight="1">
      <c r="A129" s="17"/>
      <c r="B129" s="3"/>
      <c r="C129" s="48"/>
      <c r="D129" s="48"/>
      <c r="E129" s="48"/>
      <c r="F129" s="7"/>
      <c r="G129" s="65"/>
    </row>
    <row r="130" spans="1:7" ht="15.75" customHeight="1">
      <c r="A130" s="17"/>
      <c r="B130" s="3"/>
      <c r="C130" s="48"/>
      <c r="D130" s="48"/>
      <c r="E130" s="48"/>
      <c r="F130" s="7"/>
      <c r="G130" s="65"/>
    </row>
    <row r="131" spans="1:7" ht="15.75" customHeight="1">
      <c r="A131" s="17"/>
      <c r="B131" s="3"/>
      <c r="C131" s="48"/>
      <c r="D131" s="48"/>
      <c r="E131" s="48"/>
      <c r="F131" s="7"/>
      <c r="G131" s="65"/>
    </row>
    <row r="132" spans="1:7" ht="15.75" customHeight="1">
      <c r="A132" s="17"/>
      <c r="B132" s="3"/>
      <c r="C132" s="48"/>
      <c r="D132" s="48"/>
      <c r="E132" s="48"/>
      <c r="F132" s="48"/>
      <c r="G132" s="65"/>
    </row>
    <row r="133" spans="1:7" ht="15.75" customHeight="1">
      <c r="A133" s="17"/>
      <c r="B133" s="3"/>
      <c r="C133" s="48"/>
      <c r="D133" s="48"/>
      <c r="E133" s="48"/>
      <c r="F133" s="7"/>
      <c r="G133" s="65"/>
    </row>
    <row r="134" spans="1:7" ht="15.75" customHeight="1">
      <c r="A134" s="17"/>
      <c r="B134" s="3"/>
      <c r="C134" s="48"/>
      <c r="D134" s="48"/>
      <c r="E134" s="48"/>
      <c r="F134" s="7"/>
      <c r="G134" s="65"/>
    </row>
    <row r="135" spans="1:7" ht="15.75" customHeight="1">
      <c r="A135" s="17"/>
      <c r="B135" s="3"/>
      <c r="C135" s="48"/>
      <c r="D135" s="48"/>
      <c r="E135" s="48"/>
      <c r="F135" s="7"/>
      <c r="G135" s="65"/>
    </row>
    <row r="136" spans="1:7" ht="15.75" customHeight="1">
      <c r="A136" s="17"/>
      <c r="B136" s="3"/>
      <c r="C136" s="48"/>
      <c r="D136" s="48"/>
      <c r="E136" s="48"/>
      <c r="F136" s="7"/>
      <c r="G136" s="65"/>
    </row>
    <row r="137" spans="1:7" ht="15.75" customHeight="1">
      <c r="A137" s="17"/>
      <c r="B137" s="3"/>
      <c r="C137" s="43"/>
      <c r="D137" s="43"/>
      <c r="E137" s="43"/>
      <c r="F137" s="44"/>
      <c r="G137" s="64"/>
    </row>
    <row r="138" spans="1:7" ht="15.75" customHeight="1">
      <c r="A138" s="17"/>
      <c r="B138" s="1"/>
      <c r="C138" s="43"/>
      <c r="D138" s="43"/>
      <c r="E138" s="43"/>
      <c r="F138" s="44"/>
      <c r="G138" s="64"/>
    </row>
    <row r="139" spans="1:7" ht="15.75" customHeight="1">
      <c r="A139" s="17"/>
      <c r="B139" s="1"/>
      <c r="C139" s="45"/>
      <c r="D139" s="19"/>
      <c r="E139" s="20"/>
      <c r="F139" s="45"/>
      <c r="G139" s="21"/>
    </row>
    <row r="140" spans="1:7" ht="15.75" customHeight="1">
      <c r="A140" s="17"/>
      <c r="B140" s="1"/>
      <c r="C140" s="43"/>
      <c r="D140" s="43"/>
      <c r="E140" s="43"/>
      <c r="F140" s="43"/>
      <c r="G140" s="64"/>
    </row>
    <row r="141" spans="1:7" ht="15.75" customHeight="1">
      <c r="A141" s="17"/>
      <c r="B141" s="1"/>
      <c r="C141" s="45"/>
      <c r="D141" s="45"/>
      <c r="E141" s="45"/>
      <c r="F141" s="45"/>
      <c r="G141" s="64"/>
    </row>
    <row r="142" spans="1:7" ht="15.75" customHeight="1">
      <c r="A142" s="17"/>
      <c r="B142" s="1"/>
      <c r="C142" s="45"/>
      <c r="D142" s="45"/>
      <c r="E142" s="45"/>
      <c r="F142" s="45"/>
      <c r="G142" s="64"/>
    </row>
    <row r="143" spans="1:7" ht="15.75" customHeight="1">
      <c r="A143" s="17"/>
      <c r="B143" s="1"/>
      <c r="C143" s="45"/>
      <c r="D143" s="45"/>
      <c r="E143" s="45"/>
      <c r="F143" s="45"/>
      <c r="G143" s="64"/>
    </row>
    <row r="144" spans="1:7" ht="15.75" customHeight="1">
      <c r="A144" s="17"/>
      <c r="B144" s="1"/>
      <c r="C144" s="45"/>
      <c r="D144" s="45"/>
      <c r="E144" s="45"/>
      <c r="F144" s="45"/>
      <c r="G144" s="64"/>
    </row>
    <row r="145" spans="1:7" ht="15.75" customHeight="1">
      <c r="A145" s="17"/>
      <c r="B145" s="1"/>
      <c r="C145" s="45"/>
      <c r="D145" s="19"/>
      <c r="E145" s="45"/>
      <c r="F145" s="45"/>
      <c r="G145" s="46"/>
    </row>
    <row r="146" spans="1:7" ht="15.75" customHeight="1">
      <c r="A146" s="17"/>
      <c r="B146" s="1"/>
      <c r="C146" s="45"/>
      <c r="D146" s="19"/>
      <c r="E146" s="45"/>
      <c r="F146" s="45"/>
      <c r="G146" s="46"/>
    </row>
    <row r="147" spans="1:7" ht="15.75" customHeight="1">
      <c r="A147" s="17"/>
      <c r="B147" s="1"/>
      <c r="C147" s="45"/>
      <c r="D147" s="19"/>
      <c r="E147" s="45"/>
      <c r="F147" s="45"/>
      <c r="G147" s="46"/>
    </row>
    <row r="148" spans="1:7" ht="15.75" customHeight="1">
      <c r="A148" s="17"/>
      <c r="B148" s="1"/>
      <c r="C148" s="45"/>
      <c r="D148" s="19"/>
      <c r="E148" s="45"/>
      <c r="F148" s="45"/>
      <c r="G148" s="21"/>
    </row>
    <row r="149" spans="1:7" ht="15.75" customHeight="1">
      <c r="A149" s="17"/>
      <c r="B149" s="1"/>
      <c r="C149" s="45"/>
      <c r="D149" s="19"/>
      <c r="E149" s="45"/>
      <c r="F149" s="45"/>
      <c r="G149" s="46"/>
    </row>
    <row r="150" spans="1:7" ht="15.75" customHeight="1">
      <c r="A150" s="17"/>
      <c r="B150" s="1"/>
      <c r="C150" s="45"/>
      <c r="D150" s="19"/>
      <c r="E150" s="45"/>
      <c r="F150" s="45"/>
      <c r="G150" s="46"/>
    </row>
    <row r="151" spans="1:7" ht="15.75" customHeight="1">
      <c r="A151" s="17"/>
      <c r="B151" s="1"/>
      <c r="C151" s="45"/>
      <c r="D151" s="19"/>
      <c r="E151" s="45"/>
      <c r="F151" s="45"/>
      <c r="G151" s="46"/>
    </row>
    <row r="152" spans="1:7" ht="15.75" customHeight="1">
      <c r="A152" s="17"/>
      <c r="B152" s="1"/>
      <c r="C152" s="45"/>
      <c r="D152" s="19"/>
      <c r="E152" s="45"/>
      <c r="F152" s="45"/>
      <c r="G152" s="46"/>
    </row>
    <row r="153" spans="1:7" ht="15.75" customHeight="1">
      <c r="A153" s="17"/>
      <c r="B153" s="1"/>
      <c r="C153" s="45"/>
      <c r="D153" s="19"/>
      <c r="E153" s="45"/>
      <c r="F153" s="45"/>
      <c r="G153" s="46"/>
    </row>
    <row r="154" spans="1:7" ht="15.75" customHeight="1">
      <c r="A154" s="17"/>
      <c r="B154" s="1"/>
      <c r="C154" s="45"/>
      <c r="D154" s="19"/>
      <c r="E154" s="45"/>
      <c r="F154" s="45"/>
      <c r="G154" s="46"/>
    </row>
    <row r="155" spans="1:7" ht="15.75" customHeight="1">
      <c r="A155" s="17"/>
      <c r="B155" s="1"/>
      <c r="C155" s="45"/>
      <c r="D155" s="19"/>
      <c r="E155" s="19"/>
      <c r="F155" s="45"/>
      <c r="G155" s="46"/>
    </row>
    <row r="156" spans="1:7" ht="15.75" customHeight="1">
      <c r="A156" s="17"/>
      <c r="B156" s="1"/>
      <c r="C156" s="45"/>
      <c r="D156" s="19"/>
      <c r="E156" s="19"/>
      <c r="F156" s="45"/>
      <c r="G156" s="46"/>
    </row>
    <row r="157" spans="1:7" ht="15.75" customHeight="1">
      <c r="A157" s="17"/>
      <c r="B157" s="1"/>
      <c r="C157" s="45"/>
      <c r="D157" s="19"/>
      <c r="E157" s="19"/>
      <c r="F157" s="45"/>
      <c r="G157" s="46"/>
    </row>
    <row r="158" spans="1:7" ht="15.75" customHeight="1">
      <c r="A158" s="17"/>
      <c r="B158" s="1"/>
      <c r="C158" s="45"/>
      <c r="D158" s="45"/>
      <c r="E158" s="45"/>
      <c r="F158" s="45"/>
      <c r="G158" s="46"/>
    </row>
    <row r="159" spans="1:7" ht="15.75" customHeight="1">
      <c r="A159" s="17"/>
      <c r="B159" s="1"/>
      <c r="C159" s="45"/>
      <c r="D159" s="45"/>
      <c r="E159" s="45"/>
      <c r="F159" s="45"/>
      <c r="G159" s="46"/>
    </row>
    <row r="160" spans="1:7" ht="15.75" customHeight="1">
      <c r="A160" s="17"/>
      <c r="B160" s="1"/>
      <c r="C160" s="45"/>
      <c r="D160" s="45"/>
      <c r="E160" s="45"/>
      <c r="F160" s="45"/>
      <c r="G160" s="46"/>
    </row>
    <row r="161" spans="1:7" ht="15.75" customHeight="1">
      <c r="A161" s="17"/>
      <c r="B161" s="1"/>
      <c r="C161" s="45"/>
      <c r="D161" s="45"/>
      <c r="E161" s="45"/>
      <c r="F161" s="45"/>
      <c r="G161" s="46"/>
    </row>
    <row r="162" spans="1:7" ht="15.75" customHeight="1">
      <c r="A162" s="17"/>
      <c r="B162" s="1"/>
      <c r="C162" s="45"/>
      <c r="D162" s="45"/>
      <c r="E162" s="45"/>
      <c r="F162" s="45"/>
      <c r="G162" s="46"/>
    </row>
    <row r="163" spans="1:7" ht="15.75" customHeight="1">
      <c r="A163" s="17"/>
      <c r="B163" s="1"/>
      <c r="C163" s="45"/>
      <c r="D163" s="45"/>
      <c r="E163" s="45"/>
      <c r="F163" s="45"/>
      <c r="G163" s="46"/>
    </row>
    <row r="164" spans="1:7" ht="15.75" customHeight="1">
      <c r="A164" s="17"/>
      <c r="B164" s="1"/>
      <c r="C164" s="45"/>
      <c r="D164" s="45"/>
      <c r="E164" s="45"/>
      <c r="F164" s="45"/>
      <c r="G164" s="46"/>
    </row>
    <row r="165" spans="1:7" ht="15.75" customHeight="1">
      <c r="A165" s="1"/>
      <c r="B165" s="1"/>
      <c r="C165" s="9"/>
      <c r="D165" s="11"/>
      <c r="E165" s="10"/>
      <c r="F165" s="9"/>
      <c r="G165" s="66"/>
    </row>
    <row r="166" spans="1:7" ht="15.75" customHeight="1">
      <c r="A166" s="1"/>
      <c r="B166" s="1"/>
      <c r="C166" s="9"/>
      <c r="D166" s="11"/>
      <c r="E166" s="10"/>
      <c r="F166" s="9"/>
      <c r="G166" s="66"/>
    </row>
    <row r="167" spans="1:7" ht="15.75" customHeight="1">
      <c r="A167" s="1"/>
      <c r="B167" s="1"/>
      <c r="C167" s="9"/>
      <c r="D167" s="11"/>
      <c r="E167" s="10"/>
      <c r="F167" s="9"/>
      <c r="G167" s="66"/>
    </row>
    <row r="168" spans="1:7" ht="15.75" customHeight="1">
      <c r="A168" s="1"/>
      <c r="B168" s="1"/>
      <c r="C168" s="9"/>
      <c r="D168" s="11"/>
      <c r="E168" s="10"/>
      <c r="F168" s="9"/>
      <c r="G168" s="66"/>
    </row>
    <row r="169" spans="1:7" ht="15.75" customHeight="1">
      <c r="A169" s="1"/>
      <c r="B169" s="1"/>
      <c r="C169" s="9"/>
      <c r="D169" s="11"/>
      <c r="E169" s="10"/>
      <c r="F169" s="9"/>
      <c r="G169" s="66"/>
    </row>
    <row r="170" spans="1:7" ht="15.75" customHeight="1">
      <c r="A170" s="1"/>
      <c r="B170" s="1"/>
      <c r="C170" s="9"/>
      <c r="D170" s="11"/>
      <c r="E170" s="10"/>
      <c r="F170" s="9"/>
      <c r="G170" s="66"/>
    </row>
    <row r="171" spans="1:7" ht="15.75" customHeight="1">
      <c r="A171" s="1"/>
      <c r="B171" s="1"/>
      <c r="C171" s="9"/>
      <c r="D171" s="11"/>
      <c r="E171" s="10"/>
      <c r="F171" s="9"/>
      <c r="G171" s="66"/>
    </row>
    <row r="172" spans="1:7" ht="15.75" customHeight="1">
      <c r="A172" s="1"/>
      <c r="B172" s="1"/>
      <c r="C172" s="9"/>
      <c r="D172" s="11"/>
      <c r="E172" s="10"/>
      <c r="F172" s="9"/>
      <c r="G172" s="66"/>
    </row>
    <row r="173" spans="1:7" ht="15.75" customHeight="1">
      <c r="A173" s="1"/>
      <c r="B173" s="1"/>
      <c r="C173" s="9"/>
      <c r="D173" s="11"/>
      <c r="E173" s="10"/>
      <c r="F173" s="9"/>
      <c r="G173" s="66"/>
    </row>
    <row r="174" spans="1:7" ht="15.75" customHeight="1">
      <c r="A174" s="1"/>
      <c r="B174" s="1"/>
      <c r="C174" s="9"/>
      <c r="D174" s="11"/>
      <c r="E174" s="10"/>
      <c r="F174" s="9"/>
      <c r="G174" s="66"/>
    </row>
    <row r="175" spans="1:7" ht="15.75" customHeight="1">
      <c r="A175" s="1"/>
      <c r="B175" s="1"/>
      <c r="C175" s="9"/>
      <c r="D175" s="11"/>
      <c r="E175" s="10"/>
      <c r="F175" s="9"/>
      <c r="G175" s="66"/>
    </row>
    <row r="176" spans="1:7" ht="15.75" customHeight="1">
      <c r="A176" s="1"/>
      <c r="B176" s="1"/>
      <c r="C176" s="9"/>
      <c r="D176" s="11"/>
      <c r="E176" s="10"/>
      <c r="F176" s="9"/>
      <c r="G176" s="66"/>
    </row>
    <row r="177" spans="1:7" ht="15.75" customHeight="1">
      <c r="A177" s="1"/>
      <c r="B177" s="1"/>
      <c r="C177" s="9"/>
      <c r="D177" s="11"/>
      <c r="E177" s="10"/>
      <c r="F177" s="9"/>
      <c r="G177" s="66"/>
    </row>
    <row r="178" spans="1:7" ht="15.75" customHeight="1">
      <c r="A178" s="1"/>
      <c r="B178" s="1"/>
      <c r="C178" s="9"/>
      <c r="D178" s="11"/>
      <c r="E178" s="10"/>
      <c r="F178" s="9"/>
      <c r="G178" s="66"/>
    </row>
    <row r="179" spans="1:7" ht="15.75" customHeight="1">
      <c r="A179" s="1"/>
      <c r="B179" s="1"/>
      <c r="C179" s="9"/>
      <c r="D179" s="11"/>
      <c r="E179" s="10"/>
      <c r="F179" s="9"/>
      <c r="G179" s="66"/>
    </row>
    <row r="180" spans="1:7" ht="15.75" customHeight="1">
      <c r="A180" s="1"/>
      <c r="B180" s="1"/>
      <c r="C180" s="9"/>
      <c r="D180" s="11"/>
      <c r="E180" s="10"/>
      <c r="F180" s="9"/>
      <c r="G180" s="66"/>
    </row>
    <row r="181" spans="1:7" ht="15.75" customHeight="1">
      <c r="A181" s="1"/>
      <c r="B181" s="1"/>
      <c r="C181" s="9"/>
      <c r="D181" s="11"/>
      <c r="E181" s="10"/>
      <c r="F181" s="9"/>
      <c r="G181" s="66"/>
    </row>
    <row r="182" spans="1:7" ht="15.75" customHeight="1">
      <c r="A182" s="1"/>
      <c r="B182" s="1"/>
      <c r="C182" s="9"/>
      <c r="D182" s="11"/>
      <c r="E182" s="10"/>
      <c r="F182" s="9"/>
      <c r="G182" s="66"/>
    </row>
    <row r="183" spans="1:7" ht="15.75" customHeight="1">
      <c r="A183" s="1"/>
      <c r="B183" s="1"/>
      <c r="C183" s="9"/>
      <c r="D183" s="11"/>
      <c r="E183" s="10"/>
      <c r="F183" s="9"/>
      <c r="G183" s="66"/>
    </row>
    <row r="184" spans="1:7" ht="15.75" customHeight="1">
      <c r="A184" s="1"/>
      <c r="B184" s="1"/>
      <c r="C184" s="9"/>
      <c r="D184" s="11"/>
      <c r="E184" s="10"/>
      <c r="F184" s="9"/>
      <c r="G184" s="66"/>
    </row>
    <row r="185" spans="1:7" ht="15.75" customHeight="1">
      <c r="A185" s="1"/>
      <c r="B185" s="1"/>
      <c r="C185" s="9"/>
      <c r="D185" s="11"/>
      <c r="E185" s="10"/>
      <c r="F185" s="9"/>
      <c r="G185" s="66"/>
    </row>
    <row r="186" spans="1:7" ht="15.75" customHeight="1">
      <c r="A186" s="1"/>
      <c r="B186" s="1"/>
      <c r="C186" s="9"/>
      <c r="D186" s="11"/>
      <c r="E186" s="10"/>
      <c r="F186" s="9"/>
      <c r="G186" s="66"/>
    </row>
    <row r="187" spans="1:7" ht="15.75" customHeight="1">
      <c r="A187" s="1"/>
      <c r="B187" s="1"/>
      <c r="C187" s="9"/>
      <c r="D187" s="11"/>
      <c r="E187" s="10"/>
      <c r="F187" s="9"/>
      <c r="G187" s="66"/>
    </row>
    <row r="188" spans="1:7" ht="15.75" customHeight="1">
      <c r="A188" s="1"/>
      <c r="B188" s="1"/>
      <c r="C188" s="9"/>
      <c r="D188" s="11"/>
      <c r="E188" s="10"/>
      <c r="F188" s="9"/>
      <c r="G188" s="66"/>
    </row>
    <row r="189" spans="1:7" ht="15.75" customHeight="1">
      <c r="A189" s="1"/>
      <c r="B189" s="1"/>
      <c r="C189" s="9"/>
      <c r="D189" s="11"/>
      <c r="E189" s="10"/>
      <c r="F189" s="9"/>
      <c r="G189" s="66"/>
    </row>
    <row r="190" spans="1:7" ht="15.75" customHeight="1">
      <c r="A190" s="1"/>
      <c r="B190" s="1"/>
      <c r="C190" s="9"/>
      <c r="D190" s="11"/>
      <c r="E190" s="10"/>
      <c r="F190" s="9"/>
      <c r="G190" s="66"/>
    </row>
    <row r="191" spans="1:7" ht="15.75" customHeight="1">
      <c r="A191" s="1"/>
      <c r="B191" s="1"/>
      <c r="C191" s="9"/>
      <c r="D191" s="11"/>
      <c r="E191" s="10"/>
      <c r="F191" s="9"/>
      <c r="G191" s="66"/>
    </row>
    <row r="192" spans="1:7" ht="15.75" customHeight="1">
      <c r="A192" s="1"/>
      <c r="B192" s="1"/>
      <c r="C192" s="9"/>
      <c r="D192" s="11"/>
      <c r="E192" s="10"/>
      <c r="F192" s="9"/>
      <c r="G192" s="66"/>
    </row>
    <row r="193" spans="1:7" ht="15.75" customHeight="1">
      <c r="A193" s="1"/>
      <c r="B193" s="1"/>
      <c r="C193" s="9"/>
      <c r="D193" s="11"/>
      <c r="E193" s="10"/>
      <c r="F193" s="9"/>
      <c r="G193" s="66"/>
    </row>
    <row r="194" spans="1:7" ht="15.75" customHeight="1">
      <c r="A194" s="1"/>
      <c r="B194" s="1"/>
      <c r="C194" s="9"/>
      <c r="D194" s="11"/>
      <c r="E194" s="10"/>
      <c r="F194" s="9"/>
      <c r="G194" s="66"/>
    </row>
    <row r="195" spans="1:7" ht="15.75" customHeight="1">
      <c r="A195" s="1"/>
      <c r="B195" s="1"/>
      <c r="C195" s="9"/>
      <c r="D195" s="11"/>
      <c r="E195" s="10"/>
      <c r="F195" s="9"/>
      <c r="G195" s="66"/>
    </row>
    <row r="196" spans="1:7" ht="15.75" customHeight="1">
      <c r="A196" s="1"/>
      <c r="B196" s="1"/>
      <c r="C196" s="9"/>
      <c r="D196" s="11"/>
      <c r="E196" s="10"/>
      <c r="F196" s="9"/>
      <c r="G196" s="66"/>
    </row>
    <row r="197" spans="1:7" ht="15.75" customHeight="1">
      <c r="A197" s="1"/>
      <c r="B197" s="1"/>
      <c r="C197" s="9"/>
      <c r="D197" s="11"/>
      <c r="E197" s="10"/>
      <c r="F197" s="9"/>
      <c r="G197" s="66"/>
    </row>
    <row r="198" spans="1:7" ht="15.75" customHeight="1">
      <c r="A198" s="1"/>
      <c r="B198" s="1"/>
      <c r="C198" s="9"/>
      <c r="D198" s="11"/>
      <c r="E198" s="10"/>
      <c r="F198" s="9"/>
      <c r="G198" s="66"/>
    </row>
    <row r="199" spans="1:7" ht="15.75" customHeight="1">
      <c r="A199" s="1"/>
      <c r="B199" s="1"/>
      <c r="C199" s="9"/>
      <c r="D199" s="11"/>
      <c r="E199" s="10"/>
      <c r="F199" s="9"/>
      <c r="G199" s="66"/>
    </row>
    <row r="200" spans="1:7" ht="15.75" customHeight="1">
      <c r="A200" s="1"/>
      <c r="B200" s="1"/>
      <c r="C200" s="9"/>
      <c r="D200" s="11"/>
      <c r="E200" s="10"/>
      <c r="F200" s="9"/>
      <c r="G200" s="66"/>
    </row>
    <row r="201" spans="1:7" ht="15.75" customHeight="1">
      <c r="A201" s="1"/>
      <c r="B201" s="1"/>
      <c r="C201" s="9"/>
      <c r="D201" s="11"/>
      <c r="E201" s="10"/>
      <c r="F201" s="9"/>
      <c r="G201" s="66"/>
    </row>
  </sheetData>
  <sheetProtection formatCells="0" formatColumns="0" formatRows="0" insertColumns="0" insertRows="0" insertHyperlinks="0" deleteColumns="0" deleteRows="0" sort="0" autoFilter="0" pivotTables="0"/>
  <mergeCells count="8">
    <mergeCell ref="I8:J8"/>
    <mergeCell ref="F9:F11"/>
    <mergeCell ref="A9:A11"/>
    <mergeCell ref="A8:C8"/>
    <mergeCell ref="F8:G8"/>
    <mergeCell ref="G9:G11"/>
    <mergeCell ref="E9:E11"/>
    <mergeCell ref="C9:D11"/>
  </mergeCells>
  <printOptions horizontalCentered="1"/>
  <pageMargins left="0" right="0" top="0.3937007874015748" bottom="0.61" header="0" footer="0"/>
  <pageSetup horizontalDpi="300" verticalDpi="300" orientation="portrait" paperSize="9" scale="83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indexed="45"/>
  </sheetPr>
  <dimension ref="A1:W30"/>
  <sheetViews>
    <sheetView showGridLines="0" showZeros="0" tabSelected="1" zoomScaleSheetLayoutView="40" workbookViewId="0" topLeftCell="A1">
      <selection activeCell="X35" sqref="X35"/>
    </sheetView>
  </sheetViews>
  <sheetFormatPr defaultColWidth="11.421875" defaultRowHeight="12.75"/>
  <cols>
    <col min="1" max="2" width="8.421875" style="12" customWidth="1"/>
    <col min="3" max="3" width="12.7109375" style="12" customWidth="1"/>
    <col min="4" max="4" width="11.421875" style="12" customWidth="1"/>
    <col min="5" max="5" width="23.7109375" style="12" customWidth="1"/>
    <col min="6" max="6" width="12.57421875" style="12" customWidth="1"/>
    <col min="7" max="7" width="10.421875" style="58" customWidth="1"/>
    <col min="8" max="23" width="11.421875" style="12" hidden="1" customWidth="1"/>
    <col min="24" max="16384" width="11.421875" style="12" customWidth="1"/>
  </cols>
  <sheetData>
    <row r="1" spans="1:23" ht="21" customHeight="1">
      <c r="A1" s="47" t="s">
        <v>0</v>
      </c>
      <c r="B1" s="47" t="s">
        <v>20</v>
      </c>
      <c r="C1" s="89" t="s">
        <v>18</v>
      </c>
      <c r="D1" s="90"/>
      <c r="E1" s="47" t="s">
        <v>1</v>
      </c>
      <c r="F1" s="47" t="s">
        <v>11</v>
      </c>
      <c r="G1" s="69" t="s">
        <v>19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" customHeight="1">
      <c r="A2" s="8">
        <v>1</v>
      </c>
      <c r="B2" s="2">
        <v>17</v>
      </c>
      <c r="C2" s="49" t="str">
        <f>IF(B2&gt;0,CONCATENATE((VLOOKUP($B2,Inscription!$A$12:$G$201,3,FALSE)),"   ",(VLOOKUP($B2,Inscription!$A$12:$G$201,4,FALSE)))," ")</f>
        <v>TENCE   Samuel</v>
      </c>
      <c r="D2" s="50"/>
      <c r="E2" s="51" t="str">
        <f>IF(B2&gt;0,(VLOOKUP($B2,Inscription!$A$12:$G$201,5,FALSE))," ")</f>
        <v>UC DU MORTAINAIS</v>
      </c>
      <c r="F2" s="52" t="str">
        <f>IF(B2&gt;0,(VLOOKUP($B2,Inscription!$A$12:$G$201,7,FALSE))," ")</f>
        <v>1750516156</v>
      </c>
      <c r="G2" s="70" t="str">
        <f>LEFT(IF(B2&gt;0,(VLOOKUP($B2,Inscription!$A$12:$G$201,6,FALSE))," "),8)</f>
        <v>D3</v>
      </c>
      <c r="H2" s="15"/>
      <c r="I2" s="15"/>
      <c r="J2" s="15"/>
      <c r="K2" s="15"/>
      <c r="L2" s="15"/>
      <c r="M2" s="15"/>
      <c r="N2" s="16"/>
      <c r="O2" s="16"/>
      <c r="P2" s="16"/>
      <c r="Q2" s="15"/>
      <c r="R2" s="15"/>
      <c r="S2" s="15"/>
      <c r="T2" s="16"/>
      <c r="U2" s="16"/>
      <c r="V2" s="15"/>
      <c r="W2" s="15"/>
    </row>
    <row r="3" spans="1:23" ht="12.75">
      <c r="A3" s="8">
        <v>2</v>
      </c>
      <c r="B3" s="2">
        <v>28</v>
      </c>
      <c r="C3" s="49" t="str">
        <f>IF(B3&gt;0,CONCATENATE((VLOOKUP($B3,Inscription!$A$12:$G$201,3,FALSE)),"   ",(VLOOKUP($B3,Inscription!$A$12:$G$201,4,FALSE)))," ")</f>
        <v>LOISON   IVAN</v>
      </c>
      <c r="D3" s="50"/>
      <c r="E3" s="51" t="str">
        <f>IF(B3&gt;0,(VLOOKUP($B3,Inscription!$A$12:$G$201,5,FALSE))," ")</f>
        <v>RC AHUILLE</v>
      </c>
      <c r="F3" s="52" t="str">
        <f>IF(B3&gt;0,(VLOOKUP($B3,Inscription!$A$12:$G$201,7,FALSE))," ")</f>
        <v>0353280002</v>
      </c>
      <c r="G3" s="70" t="str">
        <f>LEFT(IF(B3&gt;0,(VLOOKUP($B3,Inscription!$A$12:$G$201,6,FALSE))," "),8)</f>
        <v>D3</v>
      </c>
      <c r="H3" s="15"/>
      <c r="I3" s="15"/>
      <c r="J3" s="15"/>
      <c r="K3" s="15"/>
      <c r="L3" s="15"/>
      <c r="M3" s="15"/>
      <c r="N3" s="16"/>
      <c r="O3" s="16"/>
      <c r="P3" s="16"/>
      <c r="Q3" s="15"/>
      <c r="R3" s="15"/>
      <c r="S3" s="15"/>
      <c r="T3" s="16"/>
      <c r="U3" s="16"/>
      <c r="V3" s="15"/>
      <c r="W3" s="15"/>
    </row>
    <row r="4" spans="1:23" ht="12.75">
      <c r="A4" s="8">
        <v>3</v>
      </c>
      <c r="B4" s="2">
        <v>9</v>
      </c>
      <c r="C4" s="49" t="str">
        <f>IF(B4&gt;0,CONCATENATE((VLOOKUP($B4,Inscription!$A$12:$G$201,3,FALSE)),"   ",(VLOOKUP($B4,Inscription!$A$12:$G$201,4,FALSE)))," ")</f>
        <v>LERICHE   GAEL</v>
      </c>
      <c r="D4" s="50"/>
      <c r="E4" s="51" t="str">
        <f>IF(B4&gt;0,(VLOOKUP($B4,Inscription!$A$12:$G$201,5,FALSE))," ")</f>
        <v>UCEPF</v>
      </c>
      <c r="F4" s="52" t="str">
        <f>IF(B4&gt;0,(VLOOKUP($B4,Inscription!$A$12:$G$201,7,FALSE))," ")</f>
        <v>0353210002</v>
      </c>
      <c r="G4" s="70" t="str">
        <f>LEFT(IF(B4&gt;0,(VLOOKUP($B4,Inscription!$A$12:$G$201,6,FALSE))," "),8)</f>
        <v>D3</v>
      </c>
      <c r="H4" s="15"/>
      <c r="I4" s="15"/>
      <c r="J4" s="15"/>
      <c r="K4" s="15"/>
      <c r="L4" s="15"/>
      <c r="M4" s="15"/>
      <c r="N4" s="16"/>
      <c r="O4" s="16"/>
      <c r="P4" s="16"/>
      <c r="Q4" s="15"/>
      <c r="R4" s="15"/>
      <c r="S4" s="15"/>
      <c r="T4" s="16"/>
      <c r="U4" s="16"/>
      <c r="V4" s="15"/>
      <c r="W4" s="15"/>
    </row>
    <row r="5" spans="1:23" ht="12.75">
      <c r="A5" s="8">
        <v>4</v>
      </c>
      <c r="B5" s="2">
        <v>27</v>
      </c>
      <c r="C5" s="49" t="str">
        <f>IF(B5&gt;0,CONCATENATE((VLOOKUP($B5,Inscription!$A$12:$G$201,3,FALSE)),"   ",(VLOOKUP($B5,Inscription!$A$12:$G$201,4,FALSE)))," ")</f>
        <v>PRIOUL   SEBASTIEN</v>
      </c>
      <c r="D5" s="50"/>
      <c r="E5" s="51" t="str">
        <f>IF(B5&gt;0,(VLOOKUP($B5,Inscription!$A$12:$G$201,5,FALSE))," ")</f>
        <v>VCS LOUVIGNEEN</v>
      </c>
      <c r="F5" s="52" t="str">
        <f>IF(B5&gt;0,(VLOOKUP($B5,Inscription!$A$12:$G$201,7,FALSE))," ")</f>
        <v>0635104094</v>
      </c>
      <c r="G5" s="70" t="str">
        <f>LEFT(IF(B5&gt;0,(VLOOKUP($B5,Inscription!$A$12:$G$201,6,FALSE))," "),8)</f>
        <v>D3</v>
      </c>
      <c r="H5" s="15"/>
      <c r="I5" s="15"/>
      <c r="J5" s="15"/>
      <c r="K5" s="15"/>
      <c r="L5" s="15"/>
      <c r="M5" s="15"/>
      <c r="N5" s="16"/>
      <c r="O5" s="16"/>
      <c r="P5" s="16"/>
      <c r="Q5" s="15"/>
      <c r="R5" s="15"/>
      <c r="S5" s="15"/>
      <c r="T5" s="16"/>
      <c r="U5" s="16"/>
      <c r="V5" s="15"/>
      <c r="W5" s="15"/>
    </row>
    <row r="6" spans="1:23" ht="12.75">
      <c r="A6" s="8">
        <v>5</v>
      </c>
      <c r="B6" s="2">
        <v>1</v>
      </c>
      <c r="C6" s="49" t="str">
        <f>IF(B6&gt;0,CONCATENATE((VLOOKUP($B6,Inscription!$A$12:$G$201,3,FALSE)),"   ",(VLOOKUP($B6,Inscription!$A$12:$G$201,4,FALSE)))," ")</f>
        <v>TEMPLIER   AURELIEN</v>
      </c>
      <c r="D6" s="50"/>
      <c r="E6" s="51" t="str">
        <f>IF(B6&gt;0,(VLOOKUP($B6,Inscription!$A$12:$G$201,5,FALSE))," ")</f>
        <v>VELO CLUB LIONNAIS</v>
      </c>
      <c r="F6" s="52" t="str">
        <f>IF(B6&gt;0,(VLOOKUP($B6,Inscription!$A$12:$G$201,7,FALSE))," ")</f>
        <v>0349014075</v>
      </c>
      <c r="G6" s="70" t="str">
        <f>LEFT(IF(B6&gt;0,(VLOOKUP($B6,Inscription!$A$12:$G$201,6,FALSE))," "),8)</f>
        <v>D3</v>
      </c>
      <c r="H6" s="15"/>
      <c r="I6" s="15"/>
      <c r="J6" s="15"/>
      <c r="K6" s="15"/>
      <c r="L6" s="15"/>
      <c r="M6" s="15"/>
      <c r="N6" s="16"/>
      <c r="O6" s="16"/>
      <c r="P6" s="16"/>
      <c r="Q6" s="15"/>
      <c r="R6" s="15"/>
      <c r="S6" s="15"/>
      <c r="T6" s="16"/>
      <c r="U6" s="16"/>
      <c r="V6" s="15"/>
      <c r="W6" s="15"/>
    </row>
    <row r="7" spans="1:23" ht="12.75">
      <c r="A7" s="8">
        <v>6</v>
      </c>
      <c r="B7" s="2">
        <v>15</v>
      </c>
      <c r="C7" s="49" t="str">
        <f>IF(B7&gt;0,CONCATENATE((VLOOKUP($B7,Inscription!$A$12:$G$201,3,FALSE)),"   ",(VLOOKUP($B7,Inscription!$A$12:$G$201,4,FALSE)))," ")</f>
        <v>GARNIER   HERVE</v>
      </c>
      <c r="D7" s="50"/>
      <c r="E7" s="51" t="str">
        <f>IF(B7&gt;0,(VLOOKUP($B7,Inscription!$A$12:$G$201,5,FALSE))," ")</f>
        <v>COC FOUGERAIS</v>
      </c>
      <c r="F7" s="52" t="str">
        <f>IF(B7&gt;0,(VLOOKUP($B7,Inscription!$A$12:$G$201,7,FALSE))," ")</f>
        <v>0635256198</v>
      </c>
      <c r="G7" s="70" t="str">
        <f>LEFT(IF(B7&gt;0,(VLOOKUP($B7,Inscription!$A$12:$G$201,6,FALSE))," "),8)</f>
        <v>D3</v>
      </c>
      <c r="H7" s="15"/>
      <c r="I7" s="15"/>
      <c r="J7" s="15"/>
      <c r="K7" s="15"/>
      <c r="L7" s="15"/>
      <c r="M7" s="15"/>
      <c r="N7" s="16"/>
      <c r="O7" s="16"/>
      <c r="P7" s="16"/>
      <c r="Q7" s="15"/>
      <c r="R7" s="15"/>
      <c r="S7" s="15"/>
      <c r="T7" s="16"/>
      <c r="U7" s="16"/>
      <c r="V7" s="15"/>
      <c r="W7" s="15"/>
    </row>
    <row r="8" spans="1:23" ht="12.75">
      <c r="A8" s="8">
        <v>7</v>
      </c>
      <c r="B8" s="2">
        <v>18</v>
      </c>
      <c r="C8" s="49" t="str">
        <f>IF(B8&gt;0,CONCATENATE((VLOOKUP($B8,Inscription!$A$12:$G$201,3,FALSE)),"   ",(VLOOKUP($B8,Inscription!$A$12:$G$201,4,FALSE)))," ")</f>
        <v>BUCAILLE   Gilles</v>
      </c>
      <c r="D8" s="50"/>
      <c r="E8" s="51" t="str">
        <f>IF(B8&gt;0,(VLOOKUP($B8,Inscription!$A$12:$G$201,5,FALSE))," ")</f>
        <v>UV RAI AUBE</v>
      </c>
      <c r="F8" s="52" t="str">
        <f>IF(B8&gt;0,(VLOOKUP($B8,Inscription!$A$12:$G$201,7,FALSE))," ")</f>
        <v>1761121034</v>
      </c>
      <c r="G8" s="70" t="str">
        <f>LEFT(IF(B8&gt;0,(VLOOKUP($B8,Inscription!$A$12:$G$201,6,FALSE))," "),8)</f>
        <v>D3</v>
      </c>
      <c r="H8" s="15"/>
      <c r="I8" s="15"/>
      <c r="J8" s="15"/>
      <c r="K8" s="15"/>
      <c r="L8" s="15"/>
      <c r="M8" s="15"/>
      <c r="N8" s="16"/>
      <c r="O8" s="16"/>
      <c r="P8" s="16"/>
      <c r="Q8" s="15"/>
      <c r="R8" s="15"/>
      <c r="S8" s="15"/>
      <c r="T8" s="16"/>
      <c r="U8" s="16"/>
      <c r="V8" s="15"/>
      <c r="W8" s="15"/>
    </row>
    <row r="9" spans="1:23" ht="12.75">
      <c r="A9" s="8">
        <v>8</v>
      </c>
      <c r="B9" s="2">
        <v>47</v>
      </c>
      <c r="C9" s="49" t="str">
        <f>IF(B9&gt;0,CONCATENATE((VLOOKUP($B9,Inscription!$A$12:$G$201,3,FALSE)),"   ",(VLOOKUP($B9,Inscription!$A$12:$G$201,4,FALSE)))," ")</f>
        <v>ROCHELLE   Pascal</v>
      </c>
      <c r="D9" s="50"/>
      <c r="E9" s="51" t="str">
        <f>IF(B9&gt;0,(VLOOKUP($B9,Inscription!$A$12:$G$201,5,FALSE))," ")</f>
        <v>VC SAINT JAMES</v>
      </c>
      <c r="F9" s="52" t="str">
        <f>IF(B9&gt;0,(VLOOKUP($B9,Inscription!$A$12:$G$201,7,FALSE))," ")</f>
        <v>1750169218</v>
      </c>
      <c r="G9" s="70" t="str">
        <f>LEFT(IF(B9&gt;0,(VLOOKUP($B9,Inscription!$A$12:$G$201,6,FALSE))," "),8)</f>
        <v>D4</v>
      </c>
      <c r="H9" s="15"/>
      <c r="I9" s="15"/>
      <c r="J9" s="15"/>
      <c r="K9" s="15"/>
      <c r="L9" s="15"/>
      <c r="M9" s="15"/>
      <c r="N9" s="16"/>
      <c r="O9" s="16"/>
      <c r="P9" s="16"/>
      <c r="Q9" s="15"/>
      <c r="R9" s="15"/>
      <c r="S9" s="15"/>
      <c r="T9" s="16"/>
      <c r="U9" s="16"/>
      <c r="V9" s="15"/>
      <c r="W9" s="15"/>
    </row>
    <row r="10" spans="1:23" ht="12.75">
      <c r="A10" s="8">
        <v>9</v>
      </c>
      <c r="B10" s="2">
        <v>3</v>
      </c>
      <c r="C10" s="49" t="str">
        <f>IF(B10&gt;0,CONCATENATE((VLOOKUP($B10,Inscription!$A$12:$G$201,3,FALSE)),"   ",(VLOOKUP($B10,Inscription!$A$12:$G$201,4,FALSE)))," ")</f>
        <v>DESMATS   PHILIPPE</v>
      </c>
      <c r="D10" s="50"/>
      <c r="E10" s="51" t="str">
        <f>IF(B10&gt;0,(VLOOKUP($B10,Inscription!$A$12:$G$201,5,FALSE))," ")</f>
        <v>PELLOUAILLES AC</v>
      </c>
      <c r="F10" s="52" t="str">
        <f>IF(B10&gt;0,(VLOOKUP($B10,Inscription!$A$12:$G$201,7,FALSE))," ")</f>
        <v>0349087047</v>
      </c>
      <c r="G10" s="70" t="str">
        <f>LEFT(IF(B10&gt;0,(VLOOKUP($B10,Inscription!$A$12:$G$201,6,FALSE))," "),8)</f>
        <v>D3</v>
      </c>
      <c r="H10" s="15"/>
      <c r="I10" s="15"/>
      <c r="J10" s="15"/>
      <c r="K10" s="15"/>
      <c r="L10" s="15"/>
      <c r="M10" s="15"/>
      <c r="N10" s="16"/>
      <c r="O10" s="16"/>
      <c r="P10" s="16"/>
      <c r="Q10" s="15"/>
      <c r="R10" s="15"/>
      <c r="S10" s="15"/>
      <c r="T10" s="16"/>
      <c r="U10" s="16"/>
      <c r="V10" s="15"/>
      <c r="W10" s="15"/>
    </row>
    <row r="11" spans="1:23" ht="12.75">
      <c r="A11" s="8">
        <v>10</v>
      </c>
      <c r="B11" s="2">
        <v>6</v>
      </c>
      <c r="C11" s="49" t="str">
        <f>IF(B11&gt;0,CONCATENATE((VLOOKUP($B11,Inscription!$A$12:$G$201,3,FALSE)),"   ",(VLOOKUP($B11,Inscription!$A$12:$G$201,4,FALSE)))," ")</f>
        <v>TRIDON   SEBASTIEN</v>
      </c>
      <c r="D11" s="50"/>
      <c r="E11" s="51" t="str">
        <f>IF(B11&gt;0,(VLOOKUP($B11,Inscription!$A$12:$G$201,5,FALSE))," ")</f>
        <v>EC MAYENNAISE</v>
      </c>
      <c r="F11" s="52" t="str">
        <f>IF(B11&gt;0,(VLOOKUP($B11,Inscription!$A$12:$G$201,7,FALSE))," ")</f>
        <v>0353130384</v>
      </c>
      <c r="G11" s="70" t="str">
        <f>LEFT(IF(B11&gt;0,(VLOOKUP($B11,Inscription!$A$12:$G$201,6,FALSE))," "),8)</f>
        <v>D3</v>
      </c>
      <c r="H11" s="15"/>
      <c r="I11" s="15"/>
      <c r="J11" s="15"/>
      <c r="K11" s="15"/>
      <c r="L11" s="15"/>
      <c r="M11" s="15"/>
      <c r="N11" s="16"/>
      <c r="O11" s="16"/>
      <c r="P11" s="16"/>
      <c r="Q11" s="15"/>
      <c r="R11" s="15"/>
      <c r="S11" s="15"/>
      <c r="T11" s="16"/>
      <c r="U11" s="16"/>
      <c r="V11" s="15"/>
      <c r="W11" s="15"/>
    </row>
    <row r="12" spans="1:23" ht="12.75">
      <c r="A12" s="8">
        <v>11</v>
      </c>
      <c r="B12" s="2">
        <v>16</v>
      </c>
      <c r="C12" s="49" t="str">
        <f>IF(B12&gt;0,CONCATENATE((VLOOKUP($B12,Inscription!$A$12:$G$201,3,FALSE)),"   ",(VLOOKUP($B12,Inscription!$A$12:$G$201,4,FALSE)))," ")</f>
        <v>LORANDEL   Stéphane</v>
      </c>
      <c r="D12" s="50"/>
      <c r="E12" s="51" t="str">
        <f>IF(B12&gt;0,(VLOOKUP($B12,Inscription!$A$12:$G$201,5,FALSE))," ")</f>
        <v>VC SAINT JAMES</v>
      </c>
      <c r="F12" s="52" t="str">
        <f>IF(B12&gt;0,(VLOOKUP($B12,Inscription!$A$12:$G$201,7,FALSE))," ")</f>
        <v>1750169036</v>
      </c>
      <c r="G12" s="70" t="str">
        <f>LEFT(IF(B12&gt;0,(VLOOKUP($B12,Inscription!$A$12:$G$201,6,FALSE))," "),8)</f>
        <v>D3</v>
      </c>
      <c r="H12" s="15"/>
      <c r="I12" s="15"/>
      <c r="J12" s="15"/>
      <c r="K12" s="15"/>
      <c r="L12" s="15"/>
      <c r="M12" s="15"/>
      <c r="N12" s="16"/>
      <c r="O12" s="16"/>
      <c r="P12" s="16"/>
      <c r="Q12" s="15"/>
      <c r="R12" s="15"/>
      <c r="S12" s="15"/>
      <c r="T12" s="16"/>
      <c r="U12" s="16"/>
      <c r="V12" s="15"/>
      <c r="W12" s="15"/>
    </row>
    <row r="13" spans="1:23" ht="12.75">
      <c r="A13" s="8">
        <v>12</v>
      </c>
      <c r="B13" s="2">
        <v>8</v>
      </c>
      <c r="C13" s="49" t="str">
        <f>IF(B13&gt;0,CONCATENATE((VLOOKUP($B13,Inscription!$A$12:$G$201,3,FALSE)),"   ",(VLOOKUP($B13,Inscription!$A$12:$G$201,4,FALSE)))," ")</f>
        <v>LEDOUX   EMMANUEL</v>
      </c>
      <c r="D13" s="50"/>
      <c r="E13" s="51" t="str">
        <f>IF(B13&gt;0,(VLOOKUP($B13,Inscription!$A$12:$G$201,5,FALSE))," ")</f>
        <v>UCEPF</v>
      </c>
      <c r="F13" s="52" t="str">
        <f>IF(B13&gt;0,(VLOOKUP($B13,Inscription!$A$12:$G$201,7,FALSE))," ")</f>
        <v>0353210021</v>
      </c>
      <c r="G13" s="70" t="str">
        <f>LEFT(IF(B13&gt;0,(VLOOKUP($B13,Inscription!$A$12:$G$201,6,FALSE))," "),8)</f>
        <v>D3</v>
      </c>
      <c r="H13" s="15"/>
      <c r="I13" s="15"/>
      <c r="J13" s="15"/>
      <c r="K13" s="15"/>
      <c r="L13" s="15"/>
      <c r="M13" s="15"/>
      <c r="N13" s="16"/>
      <c r="O13" s="16"/>
      <c r="P13" s="16"/>
      <c r="Q13" s="15"/>
      <c r="R13" s="15"/>
      <c r="S13" s="15"/>
      <c r="T13" s="16"/>
      <c r="U13" s="16"/>
      <c r="V13" s="15"/>
      <c r="W13" s="15"/>
    </row>
    <row r="14" spans="1:23" ht="12.75">
      <c r="A14" s="8">
        <v>13</v>
      </c>
      <c r="B14" s="2">
        <v>13</v>
      </c>
      <c r="C14" s="49" t="str">
        <f>IF(B14&gt;0,CONCATENATE((VLOOKUP($B14,Inscription!$A$12:$G$201,3,FALSE)),"   ",(VLOOKUP($B14,Inscription!$A$12:$G$201,4,FALSE)))," ")</f>
        <v>LEON   CHRISTIAN</v>
      </c>
      <c r="D14" s="50"/>
      <c r="E14" s="51" t="str">
        <f>IF(B14&gt;0,(VLOOKUP($B14,Inscription!$A$12:$G$201,5,FALSE))," ")</f>
        <v>VCS LOUVIGNEEN</v>
      </c>
      <c r="F14" s="52" t="str">
        <f>IF(B14&gt;0,(VLOOKUP($B14,Inscription!$A$12:$G$201,7,FALSE))," ")</f>
        <v>0635104019</v>
      </c>
      <c r="G14" s="70" t="str">
        <f>LEFT(IF(B14&gt;0,(VLOOKUP($B14,Inscription!$A$12:$G$201,6,FALSE))," "),8)</f>
        <v>D3</v>
      </c>
      <c r="H14" s="15"/>
      <c r="I14" s="15"/>
      <c r="J14" s="15"/>
      <c r="K14" s="15"/>
      <c r="L14" s="15"/>
      <c r="M14" s="15"/>
      <c r="N14" s="16"/>
      <c r="O14" s="16"/>
      <c r="P14" s="16"/>
      <c r="Q14" s="15"/>
      <c r="R14" s="15"/>
      <c r="S14" s="15"/>
      <c r="T14" s="16"/>
      <c r="U14" s="16"/>
      <c r="V14" s="15"/>
      <c r="W14" s="15"/>
    </row>
    <row r="15" spans="1:23" ht="12.75">
      <c r="A15" s="8">
        <v>14</v>
      </c>
      <c r="B15" s="2">
        <v>10</v>
      </c>
      <c r="C15" s="49" t="str">
        <f>IF(B15&gt;0,CONCATENATE((VLOOKUP($B15,Inscription!$A$12:$G$201,3,FALSE)),"   ",(VLOOKUP($B15,Inscription!$A$12:$G$201,4,FALSE)))," ")</f>
        <v>BELLAY   DAVID</v>
      </c>
      <c r="D15" s="50"/>
      <c r="E15" s="51" t="str">
        <f>IF(B15&gt;0,(VLOOKUP($B15,Inscription!$A$12:$G$201,5,FALSE))," ")</f>
        <v>UNION CYCLISTE SUD 53</v>
      </c>
      <c r="F15" s="52" t="str">
        <f>IF(B15&gt;0,(VLOOKUP($B15,Inscription!$A$12:$G$201,7,FALSE))," ")</f>
        <v>0353271145</v>
      </c>
      <c r="G15" s="70" t="str">
        <f>LEFT(IF(B15&gt;0,(VLOOKUP($B15,Inscription!$A$12:$G$201,6,FALSE))," "),8)</f>
        <v>D3</v>
      </c>
      <c r="H15" s="15"/>
      <c r="I15" s="15"/>
      <c r="J15" s="15"/>
      <c r="K15" s="15"/>
      <c r="L15" s="15"/>
      <c r="M15" s="15"/>
      <c r="N15" s="16"/>
      <c r="O15" s="16"/>
      <c r="P15" s="16"/>
      <c r="Q15" s="15"/>
      <c r="R15" s="15"/>
      <c r="S15" s="15"/>
      <c r="T15" s="16"/>
      <c r="U15" s="16"/>
      <c r="V15" s="15"/>
      <c r="W15" s="15"/>
    </row>
    <row r="16" spans="1:23" ht="12.75">
      <c r="A16" s="8">
        <v>15</v>
      </c>
      <c r="B16" s="2">
        <v>21</v>
      </c>
      <c r="C16" s="49" t="str">
        <f>IF(B16&gt;0,CONCATENATE((VLOOKUP($B16,Inscription!$A$12:$G$201,3,FALSE)),"   ",(VLOOKUP($B16,Inscription!$A$12:$G$201,4,FALSE)))," ")</f>
        <v>FREEMAN   PAUL</v>
      </c>
      <c r="D16" s="50"/>
      <c r="E16" s="51" t="str">
        <f>IF(B16&gt;0,(VLOOKUP($B16,Inscription!$A$12:$G$201,5,FALSE))," ")</f>
        <v>SPIRIT BIKES RACING TEAM</v>
      </c>
      <c r="F16" s="52" t="str">
        <f>IF(B16&gt;0,(VLOOKUP($B16,Inscription!$A$12:$G$201,7,FALSE))," ")</f>
        <v>GBR19570389</v>
      </c>
      <c r="G16" s="70" t="str">
        <f>LEFT(IF(B16&gt;0,(VLOOKUP($B16,Inscription!$A$12:$G$201,6,FALSE))," "),8)</f>
        <v>D3</v>
      </c>
      <c r="H16" s="15"/>
      <c r="I16" s="15"/>
      <c r="J16" s="15"/>
      <c r="K16" s="15"/>
      <c r="L16" s="15"/>
      <c r="M16" s="15"/>
      <c r="N16" s="16"/>
      <c r="O16" s="16"/>
      <c r="P16" s="16"/>
      <c r="Q16" s="15"/>
      <c r="R16" s="15"/>
      <c r="S16" s="15"/>
      <c r="T16" s="16"/>
      <c r="U16" s="16"/>
      <c r="V16" s="15"/>
      <c r="W16" s="15"/>
    </row>
    <row r="17" spans="1:23" ht="12.75">
      <c r="A17" s="8">
        <v>16</v>
      </c>
      <c r="B17" s="2">
        <v>42</v>
      </c>
      <c r="C17" s="49" t="str">
        <f>IF(B17&gt;0,CONCATENATE((VLOOKUP($B17,Inscription!$A$12:$G$201,3,FALSE)),"   ",(VLOOKUP($B17,Inscription!$A$12:$G$201,4,FALSE)))," ")</f>
        <v>TRIDON   ALAIN</v>
      </c>
      <c r="D17" s="50"/>
      <c r="E17" s="51" t="str">
        <f>IF(B17&gt;0,(VLOOKUP($B17,Inscription!$A$12:$G$201,5,FALSE))," ")</f>
        <v>EC MAYENNAISE</v>
      </c>
      <c r="F17" s="52" t="str">
        <f>IF(B17&gt;0,(VLOOKUP($B17,Inscription!$A$12:$G$201,7,FALSE))," ")</f>
        <v>0353130056</v>
      </c>
      <c r="G17" s="70" t="str">
        <f>LEFT(IF(B17&gt;0,(VLOOKUP($B17,Inscription!$A$12:$G$201,6,FALSE))," "),8)</f>
        <v>D4</v>
      </c>
      <c r="H17" s="15"/>
      <c r="I17" s="15"/>
      <c r="J17" s="15"/>
      <c r="K17" s="15"/>
      <c r="L17" s="15"/>
      <c r="M17" s="15"/>
      <c r="N17" s="16"/>
      <c r="O17" s="16"/>
      <c r="P17" s="16"/>
      <c r="Q17" s="15"/>
      <c r="R17" s="15"/>
      <c r="S17" s="15"/>
      <c r="T17" s="16"/>
      <c r="U17" s="16"/>
      <c r="V17" s="15"/>
      <c r="W17" s="15"/>
    </row>
    <row r="18" spans="1:23" ht="12.75">
      <c r="A18" s="8">
        <v>17</v>
      </c>
      <c r="B18" s="2">
        <v>52</v>
      </c>
      <c r="C18" s="49" t="str">
        <f>IF(B18&gt;0,CONCATENATE((VLOOKUP($B18,Inscription!$A$12:$G$201,3,FALSE)),"   ",(VLOOKUP($B18,Inscription!$A$12:$G$201,4,FALSE)))," ")</f>
        <v>LETESSIER   BRUNO</v>
      </c>
      <c r="D18" s="50"/>
      <c r="E18" s="51">
        <f>IF(B18&gt;0,(VLOOKUP($B18,Inscription!$A$12:$G$201,5,FALSE))," ")</f>
        <v>0</v>
      </c>
      <c r="F18" s="52" t="str">
        <f>IF(B18&gt;0,(VLOOKUP($B18,Inscription!$A$12:$G$201,7,FALSE))," ")</f>
        <v>0353800017</v>
      </c>
      <c r="G18" s="70" t="str">
        <f>LEFT(IF(B18&gt;0,(VLOOKUP($B18,Inscription!$A$12:$G$201,6,FALSE))," "),8)</f>
        <v>D4</v>
      </c>
      <c r="H18" s="15"/>
      <c r="I18" s="15"/>
      <c r="J18" s="15"/>
      <c r="K18" s="15"/>
      <c r="L18" s="15"/>
      <c r="M18" s="15"/>
      <c r="N18" s="16"/>
      <c r="O18" s="16"/>
      <c r="P18" s="16"/>
      <c r="Q18" s="15"/>
      <c r="R18" s="15"/>
      <c r="S18" s="15"/>
      <c r="T18" s="16"/>
      <c r="U18" s="16"/>
      <c r="V18" s="15"/>
      <c r="W18" s="15"/>
    </row>
    <row r="19" spans="1:23" ht="12.75">
      <c r="A19" s="8">
        <v>18</v>
      </c>
      <c r="B19" s="2">
        <v>14</v>
      </c>
      <c r="C19" s="49" t="str">
        <f>IF(B19&gt;0,CONCATENATE((VLOOKUP($B19,Inscription!$A$12:$G$201,3,FALSE)),"   ",(VLOOKUP($B19,Inscription!$A$12:$G$201,4,FALSE)))," ")</f>
        <v>BAZILLON   STEPHANE</v>
      </c>
      <c r="D19" s="50"/>
      <c r="E19" s="51" t="str">
        <f>IF(B19&gt;0,(VLOOKUP($B19,Inscription!$A$12:$G$201,5,FALSE))," ")</f>
        <v>COC FOUGERAIS</v>
      </c>
      <c r="F19" s="52" t="str">
        <f>IF(B19&gt;0,(VLOOKUP($B19,Inscription!$A$12:$G$201,7,FALSE))," ")</f>
        <v>0635256070</v>
      </c>
      <c r="G19" s="70" t="str">
        <f>LEFT(IF(B19&gt;0,(VLOOKUP($B19,Inscription!$A$12:$G$201,6,FALSE))," "),8)</f>
        <v>D3</v>
      </c>
      <c r="H19" s="15"/>
      <c r="I19" s="15"/>
      <c r="J19" s="15"/>
      <c r="K19" s="15"/>
      <c r="L19" s="15"/>
      <c r="M19" s="15"/>
      <c r="N19" s="16"/>
      <c r="O19" s="16"/>
      <c r="P19" s="16"/>
      <c r="Q19" s="15"/>
      <c r="R19" s="15"/>
      <c r="S19" s="15"/>
      <c r="T19" s="16"/>
      <c r="U19" s="16"/>
      <c r="V19" s="15"/>
      <c r="W19" s="15"/>
    </row>
    <row r="20" spans="1:23" ht="12.75">
      <c r="A20" s="8">
        <v>19</v>
      </c>
      <c r="B20" s="2">
        <v>19</v>
      </c>
      <c r="C20" s="49" t="str">
        <f>IF(B20&gt;0,CONCATENATE((VLOOKUP($B20,Inscription!$A$12:$G$201,3,FALSE)),"   ",(VLOOKUP($B20,Inscription!$A$12:$G$201,4,FALSE)))," ")</f>
        <v>BIDAULT   PHILIPPE</v>
      </c>
      <c r="D20" s="50"/>
      <c r="E20" s="51" t="str">
        <f>IF(B20&gt;0,(VLOOKUP($B20,Inscription!$A$12:$G$201,5,FALSE))," ")</f>
        <v>UC ENTRAMMES PARNE FORCE</v>
      </c>
      <c r="F20" s="52" t="str">
        <f>IF(B20&gt;0,(VLOOKUP($B20,Inscription!$A$12:$G$201,7,FALSE))," ")</f>
        <v>0353210040</v>
      </c>
      <c r="G20" s="70" t="str">
        <f>LEFT(IF(B20&gt;0,(VLOOKUP($B20,Inscription!$A$12:$G$201,6,FALSE))," "),8)</f>
        <v>D3</v>
      </c>
      <c r="H20" s="15"/>
      <c r="I20" s="15"/>
      <c r="J20" s="15"/>
      <c r="K20" s="15"/>
      <c r="L20" s="15"/>
      <c r="M20" s="15"/>
      <c r="N20" s="16"/>
      <c r="O20" s="16"/>
      <c r="P20" s="16"/>
      <c r="Q20" s="15"/>
      <c r="R20" s="15"/>
      <c r="S20" s="15"/>
      <c r="T20" s="16"/>
      <c r="U20" s="16"/>
      <c r="V20" s="15"/>
      <c r="W20" s="15"/>
    </row>
    <row r="21" spans="1:23" ht="12.75">
      <c r="A21" s="8">
        <v>20</v>
      </c>
      <c r="B21" s="2">
        <v>22</v>
      </c>
      <c r="C21" s="49" t="str">
        <f>IF(B21&gt;0,CONCATENATE((VLOOKUP($B21,Inscription!$A$12:$G$201,3,FALSE)),"   ",(VLOOKUP($B21,Inscription!$A$12:$G$201,4,FALSE)))," ")</f>
        <v>BELLIER   BENOIT</v>
      </c>
      <c r="D21" s="50"/>
      <c r="E21" s="51" t="str">
        <f>IF(B21&gt;0,(VLOOKUP($B21,Inscription!$A$12:$G$201,5,FALSE))," ")</f>
        <v>VC CHATEAU GONTIER</v>
      </c>
      <c r="F21" s="52" t="str">
        <f>IF(B21&gt;0,(VLOOKUP($B21,Inscription!$A$12:$G$201,7,FALSE))," ")</f>
        <v>0353136108</v>
      </c>
      <c r="G21" s="70" t="str">
        <f>LEFT(IF(B21&gt;0,(VLOOKUP($B21,Inscription!$A$12:$G$201,6,FALSE))," "),8)</f>
        <v>D3</v>
      </c>
      <c r="H21" s="15"/>
      <c r="I21" s="15"/>
      <c r="J21" s="15"/>
      <c r="K21" s="15"/>
      <c r="L21" s="15"/>
      <c r="M21" s="15"/>
      <c r="N21" s="16"/>
      <c r="O21" s="16"/>
      <c r="P21" s="16"/>
      <c r="Q21" s="15"/>
      <c r="R21" s="15"/>
      <c r="S21" s="15"/>
      <c r="T21" s="16"/>
      <c r="U21" s="16"/>
      <c r="V21" s="15"/>
      <c r="W21" s="15"/>
    </row>
    <row r="22" spans="1:23" ht="12.75">
      <c r="A22" s="8">
        <v>21</v>
      </c>
      <c r="B22" s="2">
        <v>51</v>
      </c>
      <c r="C22" s="49" t="str">
        <f>IF(B22&gt;0,CONCATENATE((VLOOKUP($B22,Inscription!$A$12:$G$201,3,FALSE)),"   ",(VLOOKUP($B22,Inscription!$A$12:$G$201,4,FALSE)))," ")</f>
        <v>TRAVERT   BRUNO</v>
      </c>
      <c r="D22" s="50"/>
      <c r="E22" s="51" t="str">
        <f>IF(B22&gt;0,(VLOOKUP($B22,Inscription!$A$12:$G$201,5,FALSE))," ")</f>
        <v>US ST HERBLAIN</v>
      </c>
      <c r="F22" s="52" t="str">
        <f>IF(B22&gt;0,(VLOOKUP($B22,Inscription!$A$12:$G$201,7,FALSE))," ")</f>
        <v>0344001160</v>
      </c>
      <c r="G22" s="70" t="str">
        <f>LEFT(IF(B22&gt;0,(VLOOKUP($B22,Inscription!$A$12:$G$201,6,FALSE))," "),8)</f>
        <v>D4</v>
      </c>
      <c r="H22" s="15"/>
      <c r="I22" s="15"/>
      <c r="J22" s="15"/>
      <c r="K22" s="15"/>
      <c r="L22" s="15"/>
      <c r="M22" s="15"/>
      <c r="N22" s="16"/>
      <c r="O22" s="16"/>
      <c r="P22" s="16"/>
      <c r="Q22" s="15"/>
      <c r="R22" s="15"/>
      <c r="S22" s="15"/>
      <c r="T22" s="16"/>
      <c r="U22" s="16"/>
      <c r="V22" s="15"/>
      <c r="W22" s="15"/>
    </row>
    <row r="23" spans="1:23" ht="12.75">
      <c r="A23" s="8">
        <v>22</v>
      </c>
      <c r="B23" s="2">
        <v>26</v>
      </c>
      <c r="C23" s="49" t="str">
        <f>IF(B23&gt;0,CONCATENATE((VLOOKUP($B23,Inscription!$A$12:$G$201,3,FALSE)),"   ",(VLOOKUP($B23,Inscription!$A$12:$G$201,4,FALSE)))," ")</f>
        <v>HAMEAU   ALAIN</v>
      </c>
      <c r="D23" s="50"/>
      <c r="E23" s="51" t="str">
        <f>IF(B23&gt;0,(VLOOKUP($B23,Inscription!$A$12:$G$201,5,FALSE))," ")</f>
        <v>VC CHATEAUNEUF/SARTHE</v>
      </c>
      <c r="F23" s="52" t="str">
        <f>IF(B23&gt;0,(VLOOKUP($B23,Inscription!$A$12:$G$201,7,FALSE))," ")</f>
        <v>0349282069</v>
      </c>
      <c r="G23" s="70" t="str">
        <f>LEFT(IF(B23&gt;0,(VLOOKUP($B23,Inscription!$A$12:$G$201,6,FALSE))," "),8)</f>
        <v>D3</v>
      </c>
      <c r="H23" s="15"/>
      <c r="I23" s="15"/>
      <c r="J23" s="15"/>
      <c r="K23" s="15"/>
      <c r="L23" s="15"/>
      <c r="M23" s="15"/>
      <c r="N23" s="16"/>
      <c r="O23" s="16"/>
      <c r="P23" s="16"/>
      <c r="Q23" s="15"/>
      <c r="R23" s="15"/>
      <c r="S23" s="15"/>
      <c r="T23" s="16"/>
      <c r="U23" s="16"/>
      <c r="V23" s="15"/>
      <c r="W23" s="15"/>
    </row>
    <row r="24" spans="1:23" ht="12.75">
      <c r="A24" s="8">
        <v>23</v>
      </c>
      <c r="B24" s="2">
        <v>23</v>
      </c>
      <c r="C24" s="49" t="str">
        <f>IF(B24&gt;0,CONCATENATE((VLOOKUP($B24,Inscription!$A$12:$G$201,3,FALSE)),"   ",(VLOOKUP($B24,Inscription!$A$12:$G$201,4,FALSE)))," ")</f>
        <v>FOUGERAY   EMMANUEL</v>
      </c>
      <c r="D24" s="50"/>
      <c r="E24" s="51" t="str">
        <f>IF(B24&gt;0,(VLOOKUP($B24,Inscription!$A$12:$G$201,5,FALSE))," ")</f>
        <v>LAVAL CYCLISME 53</v>
      </c>
      <c r="F24" s="52" t="str">
        <f>IF(B24&gt;0,(VLOOKUP($B24,Inscription!$A$12:$G$201,7,FALSE))," ")</f>
        <v>0353275342</v>
      </c>
      <c r="G24" s="70" t="str">
        <f>LEFT(IF(B24&gt;0,(VLOOKUP($B24,Inscription!$A$12:$G$201,6,FALSE))," "),8)</f>
        <v>D3</v>
      </c>
      <c r="H24" s="15"/>
      <c r="I24" s="15"/>
      <c r="J24" s="15"/>
      <c r="K24" s="15"/>
      <c r="L24" s="15"/>
      <c r="M24" s="15"/>
      <c r="N24" s="16"/>
      <c r="O24" s="16"/>
      <c r="P24" s="16"/>
      <c r="Q24" s="15"/>
      <c r="R24" s="15"/>
      <c r="S24" s="15"/>
      <c r="T24" s="16"/>
      <c r="U24" s="16"/>
      <c r="V24" s="15"/>
      <c r="W24" s="15"/>
    </row>
    <row r="25" spans="1:23" ht="12.75">
      <c r="A25" s="8">
        <v>24</v>
      </c>
      <c r="B25" s="2">
        <v>2</v>
      </c>
      <c r="C25" s="49" t="str">
        <f>IF(B25&gt;0,CONCATENATE((VLOOKUP($B25,Inscription!$A$12:$G$201,3,FALSE)),"   ",(VLOOKUP($B25,Inscription!$A$12:$G$201,4,FALSE)))," ")</f>
        <v>TEXIER   STEPHANE</v>
      </c>
      <c r="D25" s="50"/>
      <c r="E25" s="51" t="str">
        <f>IF(B25&gt;0,(VLOOKUP($B25,Inscription!$A$12:$G$201,5,FALSE))," ")</f>
        <v>ES SEGRE HAUT ANJOU</v>
      </c>
      <c r="F25" s="52" t="str">
        <f>IF(B25&gt;0,(VLOOKUP($B25,Inscription!$A$12:$G$201,7,FALSE))," ")</f>
        <v>0349077106</v>
      </c>
      <c r="G25" s="70" t="str">
        <f>LEFT(IF(B25&gt;0,(VLOOKUP($B25,Inscription!$A$12:$G$201,6,FALSE))," "),8)</f>
        <v>D3</v>
      </c>
      <c r="H25" s="15"/>
      <c r="I25" s="15"/>
      <c r="J25" s="15"/>
      <c r="K25" s="15"/>
      <c r="L25" s="15"/>
      <c r="M25" s="15"/>
      <c r="N25" s="16"/>
      <c r="O25" s="16"/>
      <c r="P25" s="16"/>
      <c r="Q25" s="15"/>
      <c r="R25" s="15"/>
      <c r="S25" s="15"/>
      <c r="T25" s="16"/>
      <c r="U25" s="16"/>
      <c r="V25" s="15"/>
      <c r="W25" s="15"/>
    </row>
    <row r="26" spans="1:23" ht="12.75">
      <c r="A26" s="8">
        <v>25</v>
      </c>
      <c r="B26" s="2">
        <v>5</v>
      </c>
      <c r="C26" s="49" t="str">
        <f>IF(B26&gt;0,CONCATENATE((VLOOKUP($B26,Inscription!$A$12:$G$201,3,FALSE)),"   ",(VLOOKUP($B26,Inscription!$A$12:$G$201,4,FALSE)))," ")</f>
        <v>BICHET   FABRICE</v>
      </c>
      <c r="D26" s="50"/>
      <c r="E26" s="51" t="str">
        <f>IF(B26&gt;0,(VLOOKUP($B26,Inscription!$A$12:$G$201,5,FALSE))," ")</f>
        <v>EC MAYENNAISE</v>
      </c>
      <c r="F26" s="52" t="str">
        <f>IF(B26&gt;0,(VLOOKUP($B26,Inscription!$A$12:$G$201,7,FALSE))," ")</f>
        <v>0353130248</v>
      </c>
      <c r="G26" s="70" t="str">
        <f>LEFT(IF(B26&gt;0,(VLOOKUP($B26,Inscription!$A$12:$G$201,6,FALSE))," "),8)</f>
        <v>D3</v>
      </c>
      <c r="H26" s="15"/>
      <c r="I26" s="15"/>
      <c r="J26" s="15"/>
      <c r="K26" s="15"/>
      <c r="L26" s="15"/>
      <c r="M26" s="15"/>
      <c r="N26" s="16"/>
      <c r="O26" s="16"/>
      <c r="P26" s="16"/>
      <c r="Q26" s="15"/>
      <c r="R26" s="15"/>
      <c r="S26" s="15"/>
      <c r="T26" s="16"/>
      <c r="U26" s="16"/>
      <c r="V26" s="15"/>
      <c r="W26" s="15"/>
    </row>
    <row r="27" spans="1:23" ht="12.75">
      <c r="A27" s="8">
        <v>26</v>
      </c>
      <c r="B27" s="2">
        <v>41</v>
      </c>
      <c r="C27" s="49" t="str">
        <f>IF(B27&gt;0,CONCATENATE((VLOOKUP($B27,Inscription!$A$12:$G$201,3,FALSE)),"   ",(VLOOKUP($B27,Inscription!$A$12:$G$201,4,FALSE)))," ")</f>
        <v>TURPIN   ANDRE</v>
      </c>
      <c r="D27" s="50"/>
      <c r="E27" s="51" t="str">
        <f>IF(B27&gt;0,(VLOOKUP($B27,Inscription!$A$12:$G$201,5,FALSE))," ")</f>
        <v>CC LANDIVYSIEN</v>
      </c>
      <c r="F27" s="52" t="str">
        <f>IF(B27&gt;0,(VLOOKUP($B27,Inscription!$A$12:$G$201,7,FALSE))," ")</f>
        <v>0353127109</v>
      </c>
      <c r="G27" s="70" t="str">
        <f>LEFT(IF(B27&gt;0,(VLOOKUP($B27,Inscription!$A$12:$G$201,6,FALSE))," "),8)</f>
        <v>D4</v>
      </c>
      <c r="H27" s="15"/>
      <c r="I27" s="15"/>
      <c r="J27" s="15"/>
      <c r="K27" s="15"/>
      <c r="L27" s="15"/>
      <c r="M27" s="15"/>
      <c r="N27" s="16"/>
      <c r="O27" s="16"/>
      <c r="P27" s="16"/>
      <c r="Q27" s="15"/>
      <c r="R27" s="15"/>
      <c r="S27" s="15"/>
      <c r="T27" s="16"/>
      <c r="U27" s="16"/>
      <c r="V27" s="15"/>
      <c r="W27" s="15"/>
    </row>
    <row r="28" spans="1:23" ht="12.75">
      <c r="A28" s="8">
        <v>27</v>
      </c>
      <c r="B28" s="2">
        <v>50</v>
      </c>
      <c r="C28" s="49" t="str">
        <f>IF(B28&gt;0,CONCATENATE((VLOOKUP($B28,Inscription!$A$12:$G$201,3,FALSE)),"   ",(VLOOKUP($B28,Inscription!$A$12:$G$201,4,FALSE)))," ")</f>
        <v>RENAULT   Jean Paul</v>
      </c>
      <c r="D28" s="50"/>
      <c r="E28" s="51" t="str">
        <f>IF(B28&gt;0,(VLOOKUP($B28,Inscription!$A$12:$G$201,5,FALSE))," ")</f>
        <v>FLERS CYCLISME 61</v>
      </c>
      <c r="F28" s="52" t="str">
        <f>IF(B28&gt;0,(VLOOKUP($B28,Inscription!$A$12:$G$201,7,FALSE))," ")</f>
        <v>1761357221</v>
      </c>
      <c r="G28" s="70" t="str">
        <f>LEFT(IF(B28&gt;0,(VLOOKUP($B28,Inscription!$A$12:$G$201,6,FALSE))," "),8)</f>
        <v>D4</v>
      </c>
      <c r="H28" s="15"/>
      <c r="I28" s="15"/>
      <c r="J28" s="15"/>
      <c r="K28" s="15"/>
      <c r="L28" s="15"/>
      <c r="M28" s="15"/>
      <c r="N28" s="16"/>
      <c r="O28" s="16"/>
      <c r="P28" s="16"/>
      <c r="Q28" s="15"/>
      <c r="R28" s="15"/>
      <c r="S28" s="15"/>
      <c r="T28" s="16"/>
      <c r="U28" s="16"/>
      <c r="V28" s="15"/>
      <c r="W28" s="15"/>
    </row>
    <row r="29" spans="1:23" ht="12.75">
      <c r="A29" s="8">
        <v>28</v>
      </c>
      <c r="B29" s="2">
        <v>20</v>
      </c>
      <c r="C29" s="49" t="str">
        <f>IF(B29&gt;0,CONCATENATE((VLOOKUP($B29,Inscription!$A$12:$G$201,3,FALSE)),"   ",(VLOOKUP($B29,Inscription!$A$12:$G$201,4,FALSE)))," ")</f>
        <v>CAILLEBOTTE   FABRICE</v>
      </c>
      <c r="D29" s="50"/>
      <c r="E29" s="51" t="str">
        <f>IF(B29&gt;0,(VLOOKUP($B29,Inscription!$A$12:$G$201,5,FALSE))," ")</f>
        <v>FLERS CYCLISME 61</v>
      </c>
      <c r="F29" s="52">
        <f>IF(B29&gt;0,(VLOOKUP($B29,Inscription!$A$12:$G$201,7,FALSE))," ")</f>
        <v>1761357312</v>
      </c>
      <c r="G29" s="70" t="str">
        <f>LEFT(IF(B29&gt;0,(VLOOKUP($B29,Inscription!$A$12:$G$201,6,FALSE))," "),8)</f>
        <v>D3</v>
      </c>
      <c r="H29" s="15"/>
      <c r="I29" s="15"/>
      <c r="J29" s="15"/>
      <c r="K29" s="15"/>
      <c r="L29" s="15"/>
      <c r="M29" s="15"/>
      <c r="N29" s="16"/>
      <c r="O29" s="16"/>
      <c r="P29" s="16"/>
      <c r="Q29" s="15"/>
      <c r="R29" s="15"/>
      <c r="S29" s="15"/>
      <c r="T29" s="16"/>
      <c r="U29" s="16"/>
      <c r="V29" s="15"/>
      <c r="W29" s="15"/>
    </row>
    <row r="30" spans="1:23" ht="15" customHeight="1">
      <c r="A30" s="8">
        <v>29</v>
      </c>
      <c r="B30" s="2">
        <v>49</v>
      </c>
      <c r="C30" s="49" t="str">
        <f>IF(B30&gt;0,CONCATENATE((VLOOKUP($B30,Inscription!$A$12:$G$201,3,FALSE)),"   ",(VLOOKUP($B30,Inscription!$A$12:$G$201,4,FALSE)))," ")</f>
        <v>TESSIER   Cyrille</v>
      </c>
      <c r="D30" s="50"/>
      <c r="E30" s="51" t="str">
        <f>IF(B30&gt;0,(VLOOKUP($B30,Inscription!$A$12:$G$201,5,FALSE))," ")</f>
        <v>VC FERTE MACE</v>
      </c>
      <c r="F30" s="52" t="str">
        <f>IF(B30&gt;0,(VLOOKUP($B30,Inscription!$A$12:$G$201,7,FALSE))," ")</f>
        <v>1761075058</v>
      </c>
      <c r="G30" s="70" t="str">
        <f>LEFT(IF(B30&gt;0,(VLOOKUP($B30,Inscription!$A$12:$G$201,6,FALSE))," "),8)</f>
        <v>D4</v>
      </c>
      <c r="H30" s="15"/>
      <c r="I30" s="15"/>
      <c r="J30" s="15"/>
      <c r="K30" s="15"/>
      <c r="L30" s="15"/>
      <c r="M30" s="15"/>
      <c r="N30" s="16"/>
      <c r="O30" s="16"/>
      <c r="P30" s="16"/>
      <c r="Q30" s="15"/>
      <c r="R30" s="15"/>
      <c r="S30" s="15"/>
      <c r="T30" s="16"/>
      <c r="U30" s="16"/>
      <c r="V30" s="15"/>
      <c r="W30" s="15"/>
    </row>
  </sheetData>
  <sheetProtection selectLockedCells="1" sort="0"/>
  <mergeCells count="1">
    <mergeCell ref="C1:D1"/>
  </mergeCells>
  <printOptions horizontalCentered="1"/>
  <pageMargins left="0.15748031496062992" right="0.15748031496062992" top="0.7086614173228347" bottom="0.6692913385826772" header="0.2755905511811024" footer="0.5118110236220472"/>
  <pageSetup horizontalDpi="300" verticalDpi="300" orientation="portrait" paperSize="9" r:id="rId1"/>
  <headerFooter alignWithMargins="0">
    <oddHeader>&amp;CCLASSEMENT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CLASSEMENT REGIONAUX</dc:title>
  <dc:subject>Programme de classement</dc:subject>
  <dc:creator>Christian DAGUE</dc:creator>
  <cp:keywords/>
  <dc:description/>
  <cp:lastModifiedBy>nico che</cp:lastModifiedBy>
  <cp:lastPrinted>2015-07-03T18:12:05Z</cp:lastPrinted>
  <dcterms:created xsi:type="dcterms:W3CDTF">1999-06-26T08:09:43Z</dcterms:created>
  <dcterms:modified xsi:type="dcterms:W3CDTF">2015-07-04T00:02:07Z</dcterms:modified>
  <cp:category/>
  <cp:version/>
  <cp:contentType/>
  <cp:contentStatus/>
</cp:coreProperties>
</file>